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bcs-my.sharepoint.com/personal/santino_dimarco_nbcs_nsw_edu_au/Documents/AAA SJD NBCS Folders/Finance/2026/"/>
    </mc:Choice>
  </mc:AlternateContent>
  <xr:revisionPtr revIDLastSave="73" documentId="8_{8CAF0BDE-4CDC-43DC-81F1-01F8AFE815F8}" xr6:coauthVersionLast="47" xr6:coauthVersionMax="47" xr10:uidLastSave="{1027B207-0F45-4C6A-B254-B6ACC82029CC}"/>
  <bookViews>
    <workbookView xWindow="-108" yWindow="-108" windowWidth="41496" windowHeight="16776" firstSheet="1" activeTab="1" xr2:uid="{00000000-000D-0000-FFFF-FFFF00000000}"/>
  </bookViews>
  <sheets>
    <sheet name="Data" sheetId="1" state="hidden" r:id="rId1"/>
    <sheet name="2026 Calculator" sheetId="2" r:id="rId2"/>
  </sheets>
  <definedNames>
    <definedName name="tableforweb">'2026 Calculator'!$B$4:$K$21</definedName>
    <definedName name="tableforweb2">'2026 Calculator'!$A$1:$L$21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K14" i="2"/>
  <c r="E12" i="2" l="1"/>
  <c r="K12" i="2" s="1"/>
  <c r="K10" i="2"/>
  <c r="E7" i="2"/>
  <c r="F7" i="2" s="1"/>
  <c r="K18" i="2"/>
  <c r="F16" i="2"/>
  <c r="F15" i="2"/>
  <c r="K16" i="2"/>
  <c r="K15" i="2"/>
  <c r="E11" i="2"/>
  <c r="K11" i="2" s="1"/>
  <c r="E9" i="2"/>
  <c r="F9" i="2" s="1"/>
  <c r="E8" i="2"/>
  <c r="F8" i="2" s="1"/>
  <c r="F10" i="2" l="1"/>
  <c r="G10" i="2"/>
  <c r="H10" i="2"/>
  <c r="E13" i="2"/>
  <c r="K13" i="2" s="1"/>
  <c r="K7" i="2"/>
  <c r="K8" i="2"/>
  <c r="K9" i="2"/>
  <c r="G7" i="2"/>
  <c r="G12" i="2"/>
  <c r="H8" i="2"/>
  <c r="H7" i="2"/>
  <c r="H12" i="2"/>
  <c r="G8" i="2"/>
  <c r="G11" i="2"/>
  <c r="F12" i="2"/>
  <c r="H9" i="2"/>
  <c r="G9" i="2"/>
  <c r="H11" i="2"/>
  <c r="F11" i="2"/>
  <c r="I10" i="2" l="1"/>
  <c r="K17" i="2"/>
  <c r="K19" i="2" s="1"/>
  <c r="H13" i="2"/>
  <c r="G13" i="2"/>
  <c r="F13" i="2"/>
  <c r="I8" i="2"/>
  <c r="I9" i="2"/>
  <c r="I11" i="2"/>
  <c r="I7" i="2"/>
  <c r="I12" i="2"/>
  <c r="I13" i="2" l="1"/>
</calcChain>
</file>

<file path=xl/sharedStrings.xml><?xml version="1.0" encoding="utf-8"?>
<sst xmlns="http://schemas.openxmlformats.org/spreadsheetml/2006/main" count="68" uniqueCount="50">
  <si>
    <t>Grade</t>
  </si>
  <si>
    <t>Annual fee</t>
  </si>
  <si>
    <t>Credit List</t>
  </si>
  <si>
    <t>Blank</t>
  </si>
  <si>
    <t>Year 12</t>
  </si>
  <si>
    <t>Year 11</t>
  </si>
  <si>
    <t>Year 7 Commitment Fee paid</t>
  </si>
  <si>
    <t>Year 10</t>
  </si>
  <si>
    <t>Credit bal c/fwd from prev yr</t>
  </si>
  <si>
    <t>Year 9</t>
  </si>
  <si>
    <t>Other</t>
  </si>
  <si>
    <t>Year 8</t>
  </si>
  <si>
    <t>Year 7</t>
  </si>
  <si>
    <t>Year 6</t>
  </si>
  <si>
    <t>Year 5</t>
  </si>
  <si>
    <t>Year 4</t>
  </si>
  <si>
    <t>Year 3</t>
  </si>
  <si>
    <t>Year 2</t>
  </si>
  <si>
    <t>Year 1</t>
  </si>
  <si>
    <t>Kindergarten</t>
  </si>
  <si>
    <t>Students</t>
  </si>
  <si>
    <t>Student's
School Grade</t>
  </si>
  <si>
    <t>Annual</t>
  </si>
  <si>
    <t>Term 1
$</t>
  </si>
  <si>
    <t>Term 2
$</t>
  </si>
  <si>
    <t>Term 3
$</t>
  </si>
  <si>
    <t>Term 4
$</t>
  </si>
  <si>
    <t>Eldest student</t>
  </si>
  <si>
    <t>Next eldest student</t>
  </si>
  <si>
    <t>10 monthly
instalments of
$</t>
  </si>
  <si>
    <t>Pre-Kindergarten</t>
  </si>
  <si>
    <t>Pre-kindergarten (if applicable)</t>
  </si>
  <si>
    <t>Insert neg $ amt here</t>
  </si>
  <si>
    <t>Insert $ amt of donation  for each term</t>
  </si>
  <si>
    <t>Total monthly incl  voluntary Building Fund donation</t>
  </si>
  <si>
    <t>This calculator includes Tuition Fee reduction(s) for 3rd and subsequent children (K-12) in accordance with the NBCS sibling discount policy.</t>
  </si>
  <si>
    <t xml:space="preserve"> 10-Monthly Instalment Calculator - 2026</t>
  </si>
  <si>
    <t>Total  monthly excluding voluntary Building Fund donation</t>
  </si>
  <si>
    <t>Total Tuition Fees</t>
  </si>
  <si>
    <t>Click  into cell on right
for drop-down</t>
  </si>
  <si>
    <t>Add: Voluntary Building Fund
donation (suggested $250 per term)</t>
  </si>
  <si>
    <t xml:space="preserve"> - Year 7 commitment fee already paid (if applicable)</t>
  </si>
  <si>
    <r>
      <t xml:space="preserve"> - C/fwd </t>
    </r>
    <r>
      <rPr>
        <b/>
        <sz val="9"/>
        <color theme="1"/>
        <rFont val="Aptos"/>
        <family val="2"/>
      </rPr>
      <t>credit</t>
    </r>
    <r>
      <rPr>
        <sz val="9"/>
        <color theme="1"/>
        <rFont val="Aptos"/>
        <family val="2"/>
      </rPr>
      <t xml:space="preserve"> balance from prev year (if applicable)</t>
    </r>
  </si>
  <si>
    <t>Total
$</t>
  </si>
  <si>
    <t>`</t>
  </si>
  <si>
    <t>The calculator is intended as a guide only to assist parents with calculating 10 monthly instalments.</t>
  </si>
  <si>
    <t>File as "10mip2026"</t>
  </si>
  <si>
    <r>
      <t xml:space="preserve">Note to users: The only cells that are editable and require input are shaded </t>
    </r>
    <r>
      <rPr>
        <b/>
        <i/>
        <sz val="11"/>
        <color theme="4"/>
        <rFont val="Calibri"/>
        <family val="2"/>
        <scheme val="minor"/>
      </rPr>
      <t>BLUE.</t>
    </r>
    <r>
      <rPr>
        <b/>
        <i/>
        <sz val="11"/>
        <rFont val="Calibri"/>
        <family val="2"/>
        <scheme val="minor"/>
      </rPr>
      <t xml:space="preserve">  All other cells are locked.</t>
    </r>
  </si>
  <si>
    <t>Less: Credit balances (if applicable)</t>
  </si>
  <si>
    <t>START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</si>
</sst>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3D3D3D"/>
      <name val="Arial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8"/>
      <color theme="1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10"/>
      <color theme="2"/>
      <name val="Aptos"/>
      <family val="2"/>
    </font>
    <font>
      <sz val="7"/>
      <color theme="1"/>
      <name val="Aptos"/>
      <family val="2"/>
    </font>
    <font>
      <b/>
      <sz val="8"/>
      <color theme="1"/>
      <name val="Aptos"/>
      <family val="2"/>
    </font>
    <font>
      <i/>
      <sz val="8"/>
      <color theme="1"/>
      <name val="Aptos"/>
      <family val="2"/>
    </font>
    <font>
      <sz val="20"/>
      <color theme="0"/>
      <name val="Aptos Display"/>
      <family val="2"/>
    </font>
    <font>
      <sz val="24"/>
      <color theme="0"/>
      <name val="Aptos Display"/>
      <family val="2"/>
    </font>
    <font>
      <sz val="9"/>
      <name val="Aptos"/>
      <family val="2"/>
    </font>
    <font>
      <i/>
      <sz val="9"/>
      <color theme="1"/>
      <name val="Aptos"/>
      <family val="2"/>
    </font>
    <font>
      <b/>
      <i/>
      <sz val="9"/>
      <color theme="1"/>
      <name val="Aptos"/>
      <family val="2"/>
    </font>
    <font>
      <b/>
      <sz val="7.5"/>
      <color theme="1"/>
      <name val="Aptos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0065A4"/>
        <bgColor indexed="64"/>
      </patternFill>
    </fill>
    <fill>
      <patternFill patternType="solid">
        <fgColor rgb="FFF1C400"/>
        <bgColor indexed="64"/>
      </patternFill>
    </fill>
    <fill>
      <patternFill patternType="solid">
        <fgColor rgb="FFEAEAE8"/>
        <bgColor indexed="64"/>
      </patternFill>
    </fill>
    <fill>
      <patternFill patternType="solid">
        <fgColor rgb="FFB7CCE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3F5DD"/>
        <bgColor indexed="64"/>
      </patternFill>
    </fill>
    <fill>
      <patternFill patternType="solid">
        <fgColor rgb="FFC9CDFB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theme="1"/>
      </bottom>
      <diagonal/>
    </border>
    <border>
      <left style="thick">
        <color indexed="64"/>
      </left>
      <right/>
      <top style="thin">
        <color indexed="64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ck">
        <color theme="1"/>
      </top>
      <bottom/>
      <diagonal/>
    </border>
    <border>
      <left/>
      <right style="thick">
        <color theme="1"/>
      </right>
      <top/>
      <bottom style="thick">
        <color indexed="64"/>
      </bottom>
      <diagonal/>
    </border>
    <border>
      <left/>
      <right style="thick">
        <color theme="1"/>
      </right>
      <top/>
      <bottom/>
      <diagonal/>
    </border>
    <border>
      <left style="thick">
        <color indexed="64"/>
      </left>
      <right style="thick">
        <color theme="1"/>
      </right>
      <top/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n">
        <color indexed="64"/>
      </top>
      <bottom style="thick">
        <color theme="1"/>
      </bottom>
      <diagonal/>
    </border>
    <border>
      <left/>
      <right style="thick">
        <color indexed="64"/>
      </right>
      <top style="thin">
        <color auto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rgb="FFFF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9">
    <xf numFmtId="0" fontId="0" fillId="0" borderId="0" xfId="0"/>
    <xf numFmtId="44" fontId="6" fillId="0" borderId="0" xfId="2" applyFont="1" applyBorder="1" applyAlignment="1">
      <alignment vertical="center"/>
    </xf>
    <xf numFmtId="44" fontId="10" fillId="0" borderId="0" xfId="2" applyFont="1" applyBorder="1" applyAlignment="1">
      <alignment vertical="center"/>
    </xf>
    <xf numFmtId="43" fontId="8" fillId="6" borderId="0" xfId="1" applyFont="1" applyFill="1" applyBorder="1" applyAlignment="1" applyProtection="1">
      <alignment vertical="center"/>
    </xf>
    <xf numFmtId="44" fontId="0" fillId="0" borderId="0" xfId="2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4" fontId="8" fillId="0" borderId="0" xfId="2" applyFont="1" applyBorder="1" applyAlignment="1" applyProtection="1">
      <alignment vertical="center"/>
    </xf>
    <xf numFmtId="4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0" fontId="6" fillId="0" borderId="0" xfId="0" applyFont="1"/>
    <xf numFmtId="44" fontId="5" fillId="0" borderId="0" xfId="0" applyNumberFormat="1" applyFont="1"/>
    <xf numFmtId="44" fontId="6" fillId="0" borderId="0" xfId="0" applyNumberFormat="1" applyFont="1"/>
    <xf numFmtId="44" fontId="9" fillId="5" borderId="2" xfId="2" applyFont="1" applyFill="1" applyBorder="1" applyAlignment="1" applyProtection="1">
      <alignment horizontal="center" vertical="center"/>
    </xf>
    <xf numFmtId="43" fontId="8" fillId="6" borderId="8" xfId="1" applyFont="1" applyFill="1" applyBorder="1" applyAlignment="1" applyProtection="1">
      <alignment vertical="center"/>
    </xf>
    <xf numFmtId="0" fontId="5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4" fontId="9" fillId="6" borderId="10" xfId="2" applyFont="1" applyFill="1" applyBorder="1" applyAlignment="1" applyProtection="1">
      <alignment vertical="center"/>
    </xf>
    <xf numFmtId="44" fontId="9" fillId="6" borderId="19" xfId="2" applyFont="1" applyFill="1" applyBorder="1" applyAlignment="1" applyProtection="1">
      <alignment vertical="center"/>
    </xf>
    <xf numFmtId="44" fontId="9" fillId="6" borderId="12" xfId="2" applyFont="1" applyFill="1" applyBorder="1" applyAlignment="1" applyProtection="1">
      <alignment vertical="center"/>
    </xf>
    <xf numFmtId="44" fontId="9" fillId="5" borderId="31" xfId="2" applyFont="1" applyFill="1" applyBorder="1" applyAlignment="1" applyProtection="1">
      <alignment horizontal="center" vertical="center" wrapText="1"/>
    </xf>
    <xf numFmtId="43" fontId="8" fillId="6" borderId="33" xfId="1" applyFont="1" applyFill="1" applyBorder="1" applyAlignment="1" applyProtection="1">
      <alignment vertical="center"/>
    </xf>
    <xf numFmtId="43" fontId="8" fillId="6" borderId="23" xfId="1" applyFont="1" applyFill="1" applyBorder="1" applyAlignment="1" applyProtection="1">
      <alignment vertical="center"/>
    </xf>
    <xf numFmtId="43" fontId="8" fillId="6" borderId="9" xfId="1" applyFont="1" applyFill="1" applyBorder="1" applyAlignment="1" applyProtection="1">
      <alignment vertical="center"/>
    </xf>
    <xf numFmtId="44" fontId="9" fillId="6" borderId="34" xfId="2" applyFont="1" applyFill="1" applyBorder="1" applyAlignment="1" applyProtection="1">
      <alignment vertical="center"/>
    </xf>
    <xf numFmtId="43" fontId="8" fillId="6" borderId="37" xfId="1" applyFont="1" applyFill="1" applyBorder="1" applyAlignment="1" applyProtection="1">
      <alignment vertical="center"/>
    </xf>
    <xf numFmtId="43" fontId="8" fillId="6" borderId="19" xfId="1" applyFont="1" applyFill="1" applyBorder="1" applyAlignment="1" applyProtection="1">
      <alignment vertical="center"/>
    </xf>
    <xf numFmtId="43" fontId="8" fillId="6" borderId="28" xfId="1" applyFont="1" applyFill="1" applyBorder="1" applyAlignment="1" applyProtection="1">
      <alignment vertical="center"/>
    </xf>
    <xf numFmtId="43" fontId="8" fillId="6" borderId="42" xfId="1" applyFont="1" applyFill="1" applyBorder="1" applyAlignment="1" applyProtection="1">
      <alignment vertical="center"/>
    </xf>
    <xf numFmtId="43" fontId="8" fillId="6" borderId="40" xfId="1" applyFont="1" applyFill="1" applyBorder="1" applyAlignment="1" applyProtection="1">
      <alignment vertical="center"/>
    </xf>
    <xf numFmtId="0" fontId="6" fillId="0" borderId="41" xfId="0" applyFont="1" applyBorder="1"/>
    <xf numFmtId="44" fontId="9" fillId="6" borderId="40" xfId="2" applyFont="1" applyFill="1" applyBorder="1" applyAlignment="1" applyProtection="1">
      <alignment vertical="center"/>
    </xf>
    <xf numFmtId="44" fontId="9" fillId="6" borderId="26" xfId="2" applyFont="1" applyFill="1" applyBorder="1" applyAlignment="1" applyProtection="1">
      <alignment vertical="center"/>
    </xf>
    <xf numFmtId="0" fontId="5" fillId="0" borderId="40" xfId="0" applyFont="1" applyBorder="1" applyAlignment="1">
      <alignment vertical="center"/>
    </xf>
    <xf numFmtId="43" fontId="8" fillId="8" borderId="24" xfId="1" applyFont="1" applyFill="1" applyBorder="1" applyAlignment="1" applyProtection="1">
      <alignment horizontal="center" vertical="center"/>
      <protection locked="0"/>
    </xf>
    <xf numFmtId="43" fontId="8" fillId="6" borderId="44" xfId="1" applyFont="1" applyFill="1" applyBorder="1" applyAlignment="1" applyProtection="1">
      <alignment vertical="center"/>
    </xf>
    <xf numFmtId="43" fontId="8" fillId="6" borderId="10" xfId="1" applyFont="1" applyFill="1" applyBorder="1" applyAlignment="1" applyProtection="1">
      <alignment vertical="center"/>
    </xf>
    <xf numFmtId="43" fontId="8" fillId="6" borderId="11" xfId="1" applyFont="1" applyFill="1" applyBorder="1" applyAlignment="1" applyProtection="1">
      <alignment vertical="center"/>
    </xf>
    <xf numFmtId="43" fontId="9" fillId="6" borderId="13" xfId="1" applyFont="1" applyFill="1" applyBorder="1" applyAlignment="1" applyProtection="1">
      <alignment vertical="center"/>
    </xf>
    <xf numFmtId="43" fontId="9" fillId="6" borderId="32" xfId="1" applyFont="1" applyFill="1" applyBorder="1" applyAlignment="1" applyProtection="1">
      <alignment vertical="center"/>
    </xf>
    <xf numFmtId="43" fontId="9" fillId="6" borderId="16" xfId="1" applyFont="1" applyFill="1" applyBorder="1" applyAlignment="1" applyProtection="1">
      <alignment vertical="center"/>
    </xf>
    <xf numFmtId="43" fontId="9" fillId="6" borderId="17" xfId="1" applyFont="1" applyFill="1" applyBorder="1" applyAlignment="1" applyProtection="1">
      <alignment vertical="center"/>
    </xf>
    <xf numFmtId="43" fontId="9" fillId="6" borderId="27" xfId="1" applyFont="1" applyFill="1" applyBorder="1" applyAlignment="1" applyProtection="1">
      <alignment vertical="center"/>
    </xf>
    <xf numFmtId="43" fontId="9" fillId="6" borderId="14" xfId="1" applyFont="1" applyFill="1" applyBorder="1" applyAlignment="1" applyProtection="1">
      <alignment vertical="center"/>
    </xf>
    <xf numFmtId="43" fontId="8" fillId="6" borderId="45" xfId="1" applyFont="1" applyFill="1" applyBorder="1" applyAlignment="1" applyProtection="1">
      <alignment vertical="center"/>
    </xf>
    <xf numFmtId="43" fontId="8" fillId="6" borderId="46" xfId="1" applyFont="1" applyFill="1" applyBorder="1" applyAlignment="1" applyProtection="1">
      <alignment vertical="center"/>
    </xf>
    <xf numFmtId="43" fontId="8" fillId="6" borderId="47" xfId="1" applyFont="1" applyFill="1" applyBorder="1" applyAlignment="1" applyProtection="1">
      <alignment vertical="center"/>
    </xf>
    <xf numFmtId="43" fontId="8" fillId="8" borderId="48" xfId="1" applyFont="1" applyFill="1" applyBorder="1" applyAlignment="1" applyProtection="1">
      <alignment horizontal="center" vertical="center"/>
      <protection locked="0"/>
    </xf>
    <xf numFmtId="44" fontId="8" fillId="0" borderId="13" xfId="2" applyFont="1" applyBorder="1" applyAlignment="1" applyProtection="1">
      <alignment vertical="center"/>
    </xf>
    <xf numFmtId="44" fontId="8" fillId="0" borderId="0" xfId="2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top"/>
    </xf>
    <xf numFmtId="164" fontId="0" fillId="0" borderId="0" xfId="1" applyNumberFormat="1" applyFont="1" applyProtection="1"/>
    <xf numFmtId="0" fontId="0" fillId="0" borderId="0" xfId="0" applyAlignment="1">
      <alignment horizontal="left" vertical="top"/>
    </xf>
    <xf numFmtId="3" fontId="4" fillId="2" borderId="0" xfId="0" applyNumberFormat="1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4" fontId="6" fillId="0" borderId="0" xfId="2" applyFont="1" applyBorder="1" applyAlignment="1" applyProtection="1">
      <alignment vertical="center"/>
    </xf>
    <xf numFmtId="0" fontId="9" fillId="6" borderId="15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 wrapText="1"/>
    </xf>
    <xf numFmtId="0" fontId="8" fillId="6" borderId="18" xfId="0" applyFont="1" applyFill="1" applyBorder="1" applyAlignment="1">
      <alignment vertical="center"/>
    </xf>
    <xf numFmtId="0" fontId="12" fillId="6" borderId="20" xfId="0" applyFont="1" applyFill="1" applyBorder="1" applyAlignment="1">
      <alignment vertical="center"/>
    </xf>
    <xf numFmtId="44" fontId="8" fillId="0" borderId="0" xfId="0" applyNumberFormat="1" applyFont="1" applyAlignment="1">
      <alignment vertical="center"/>
    </xf>
    <xf numFmtId="0" fontId="8" fillId="6" borderId="29" xfId="0" applyFont="1" applyFill="1" applyBorder="1" applyAlignment="1">
      <alignment vertical="center"/>
    </xf>
    <xf numFmtId="0" fontId="12" fillId="6" borderId="43" xfId="0" applyFont="1" applyFill="1" applyBorder="1" applyAlignment="1">
      <alignment vertical="center"/>
    </xf>
    <xf numFmtId="0" fontId="9" fillId="6" borderId="0" xfId="0" applyFont="1" applyFill="1" applyAlignment="1">
      <alignment horizontal="left" vertical="center"/>
    </xf>
    <xf numFmtId="0" fontId="6" fillId="6" borderId="0" xfId="0" applyFont="1" applyFill="1"/>
    <xf numFmtId="0" fontId="8" fillId="0" borderId="0" xfId="0" applyFont="1"/>
    <xf numFmtId="0" fontId="12" fillId="6" borderId="0" xfId="0" applyFont="1" applyFill="1" applyAlignment="1">
      <alignment horizontal="left" vertical="center" wrapText="1"/>
    </xf>
    <xf numFmtId="0" fontId="8" fillId="0" borderId="9" xfId="0" applyFont="1" applyBorder="1"/>
    <xf numFmtId="0" fontId="9" fillId="6" borderId="10" xfId="0" applyFont="1" applyFill="1" applyBorder="1" applyAlignment="1">
      <alignment horizontal="left" vertical="center"/>
    </xf>
    <xf numFmtId="0" fontId="6" fillId="6" borderId="10" xfId="0" applyFont="1" applyFill="1" applyBorder="1"/>
    <xf numFmtId="0" fontId="11" fillId="6" borderId="10" xfId="0" applyFont="1" applyFill="1" applyBorder="1" applyAlignment="1">
      <alignment vertical="center"/>
    </xf>
    <xf numFmtId="0" fontId="8" fillId="0" borderId="13" xfId="0" applyFont="1" applyBorder="1"/>
    <xf numFmtId="44" fontId="6" fillId="0" borderId="0" xfId="2" applyFont="1" applyBorder="1" applyProtection="1"/>
    <xf numFmtId="44" fontId="0" fillId="0" borderId="0" xfId="2" applyFont="1" applyBorder="1" applyProtection="1"/>
    <xf numFmtId="0" fontId="8" fillId="6" borderId="39" xfId="0" applyFont="1" applyFill="1" applyBorder="1" applyAlignment="1">
      <alignment horizontal="center" vertical="center"/>
    </xf>
    <xf numFmtId="0" fontId="0" fillId="0" borderId="49" xfId="0" applyBorder="1"/>
    <xf numFmtId="0" fontId="0" fillId="0" borderId="30" xfId="0" applyBorder="1"/>
    <xf numFmtId="0" fontId="0" fillId="0" borderId="30" xfId="0" applyBorder="1" applyAlignment="1">
      <alignment vertical="center"/>
    </xf>
    <xf numFmtId="0" fontId="20" fillId="0" borderId="0" xfId="0" applyFont="1" applyAlignment="1">
      <alignment vertical="center"/>
    </xf>
    <xf numFmtId="44" fontId="1" fillId="0" borderId="30" xfId="2" applyFont="1" applyFill="1" applyBorder="1"/>
    <xf numFmtId="0" fontId="13" fillId="0" borderId="0" xfId="0" applyFont="1"/>
    <xf numFmtId="0" fontId="16" fillId="9" borderId="23" xfId="0" applyFont="1" applyFill="1" applyBorder="1" applyAlignment="1">
      <alignment horizontal="left" vertical="center"/>
    </xf>
    <xf numFmtId="0" fontId="8" fillId="9" borderId="8" xfId="0" applyFont="1" applyFill="1" applyBorder="1" applyAlignment="1">
      <alignment horizontal="left" vertical="center"/>
    </xf>
    <xf numFmtId="0" fontId="8" fillId="9" borderId="28" xfId="0" applyFont="1" applyFill="1" applyBorder="1" applyAlignment="1">
      <alignment horizontal="left" vertical="center"/>
    </xf>
    <xf numFmtId="0" fontId="8" fillId="10" borderId="29" xfId="0" applyFont="1" applyFill="1" applyBorder="1" applyAlignment="1">
      <alignment horizontal="left" vertical="center"/>
    </xf>
    <xf numFmtId="0" fontId="8" fillId="7" borderId="50" xfId="0" applyFont="1" applyFill="1" applyBorder="1" applyAlignment="1" applyProtection="1">
      <alignment horizontal="center" vertical="center"/>
      <protection locked="0"/>
    </xf>
    <xf numFmtId="0" fontId="19" fillId="6" borderId="24" xfId="0" applyFont="1" applyFill="1" applyBorder="1" applyAlignment="1">
      <alignment horizontal="left" vertical="center" wrapText="1"/>
    </xf>
    <xf numFmtId="44" fontId="9" fillId="6" borderId="11" xfId="2" applyFont="1" applyFill="1" applyBorder="1" applyAlignment="1" applyProtection="1">
      <alignment vertical="center"/>
    </xf>
    <xf numFmtId="44" fontId="9" fillId="6" borderId="0" xfId="2" applyFont="1" applyFill="1" applyBorder="1" applyAlignment="1" applyProtection="1">
      <alignment vertical="center"/>
    </xf>
    <xf numFmtId="44" fontId="9" fillId="6" borderId="9" xfId="2" applyFont="1" applyFill="1" applyBorder="1" applyAlignment="1" applyProtection="1">
      <alignment vertical="center"/>
    </xf>
    <xf numFmtId="43" fontId="8" fillId="6" borderId="51" xfId="1" applyFont="1" applyFill="1" applyBorder="1" applyAlignment="1" applyProtection="1">
      <alignment vertical="center"/>
      <protection locked="0"/>
    </xf>
    <xf numFmtId="44" fontId="5" fillId="0" borderId="0" xfId="2" applyFont="1" applyBorder="1" applyAlignment="1">
      <alignment vertical="center"/>
    </xf>
    <xf numFmtId="0" fontId="11" fillId="6" borderId="24" xfId="0" applyFont="1" applyFill="1" applyBorder="1" applyAlignment="1">
      <alignment vertical="center"/>
    </xf>
    <xf numFmtId="0" fontId="18" fillId="6" borderId="21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 wrapText="1"/>
    </xf>
    <xf numFmtId="0" fontId="17" fillId="6" borderId="2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EAEAE8"/>
      <color rgb="FFC9CDFB"/>
      <color rgb="FFFEE8F6"/>
      <color rgb="FFFFCDD3"/>
      <color rgb="FFE3F5DD"/>
      <color rgb="FFB7CCE0"/>
      <color rgb="FFD9D9D6"/>
      <color rgb="FF0065A4"/>
      <color rgb="FFF1C400"/>
      <color rgb="FFB4C1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1736270</xdr:colOff>
      <xdr:row>4</xdr:row>
      <xdr:rowOff>114300</xdr:rowOff>
    </xdr:from>
    <xdr:to>
      <xdr:col>4</xdr:col>
      <xdr:colOff>1997528</xdr:colOff>
      <xdr:row>4</xdr:row>
      <xdr:rowOff>114300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F98555FB-CE18-4934-946E-33A446CC07C4}"/>
            </a:ext>
          </a:extLst>
        </xdr:cNvPr>
        <xdr:cNvCxnSpPr/>
      </xdr:nvCxnSpPr>
      <xdr:spPr>
        <a:xfrm>
          <a:off x="4849584" y="854529"/>
          <a:ext cx="26125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1725385</xdr:colOff>
      <xdr:row>5</xdr:row>
      <xdr:rowOff>87087</xdr:rowOff>
    </xdr:from>
    <xdr:to>
      <xdr:col>4</xdr:col>
      <xdr:colOff>1986643</xdr:colOff>
      <xdr:row>5</xdr:row>
      <xdr:rowOff>87087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333557E7-6CCD-48D5-AE95-8DBACFE95839}"/>
            </a:ext>
          </a:extLst>
        </xdr:cNvPr>
        <xdr:cNvCxnSpPr/>
      </xdr:nvCxnSpPr>
      <xdr:spPr>
        <a:xfrm>
          <a:off x="4838699" y="1012373"/>
          <a:ext cx="26125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1741714</xdr:colOff>
      <xdr:row>3</xdr:row>
      <xdr:rowOff>114300</xdr:rowOff>
    </xdr:from>
    <xdr:to>
      <xdr:col>4</xdr:col>
      <xdr:colOff>2002972</xdr:colOff>
      <xdr:row>3</xdr:row>
      <xdr:rowOff>114300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B67BE260-F3EC-42A5-9BEE-9A69326878E1}"/>
            </a:ext>
          </a:extLst>
        </xdr:cNvPr>
        <xdr:cNvCxnSpPr/>
      </xdr:nvCxnSpPr>
      <xdr:spPr>
        <a:xfrm>
          <a:off x="4855028" y="669471"/>
          <a:ext cx="26125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834368</xdr:colOff>
      <xdr:row>14</xdr:row>
      <xdr:rowOff>155603</xdr:rowOff>
    </xdr:from>
    <xdr:to>
      <xdr:col>3</xdr:col>
      <xdr:colOff>1018371</xdr:colOff>
      <xdr:row>14</xdr:row>
      <xdr:rowOff>163669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0B16563-ACF8-468F-AB0F-2F13A4186ACA}"/>
            </a:ext>
          </a:extLst>
        </xdr:cNvPr>
        <xdr:cNvCxnSpPr/>
      </xdr:nvCxnSpPr>
      <xdr:spPr>
        <a:xfrm>
          <a:off x="3661005" y="3837894"/>
          <a:ext cx="184003" cy="80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44731</xdr:colOff>
      <xdr:row>3</xdr:row>
      <xdr:rowOff>74817</xdr:rowOff>
    </xdr:from>
    <xdr:to>
      <xdr:col>1</xdr:col>
      <xdr:colOff>1188741</xdr:colOff>
      <xdr:row>3</xdr:row>
      <xdr:rowOff>402524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D524E7-A99A-1879-9D5B-2DBE3352D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58" y="121644"/>
          <a:ext cx="1143079" cy="321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144855</xdr:colOff>
      <xdr:row>17</xdr:row>
      <xdr:rowOff>234251</xdr:rowOff>
    </xdr:from>
    <xdr:to>
      <xdr:col>4</xdr:col>
      <xdr:colOff>700494</xdr:colOff>
      <xdr:row>17</xdr:row>
      <xdr:rowOff>238972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43546C7-9BC7-4DFF-B5C9-5138164721F5}"/>
            </a:ext>
          </a:extLst>
        </xdr:cNvPr>
        <xdr:cNvCxnSpPr/>
      </xdr:nvCxnSpPr>
      <xdr:spPr>
        <a:xfrm>
          <a:off x="4022967" y="5014843"/>
          <a:ext cx="555639" cy="472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667005</xdr:colOff>
      <xdr:row>16</xdr:row>
      <xdr:rowOff>0</xdr:rowOff>
    </xdr:from>
    <xdr:to>
      <xdr:col>11</xdr:col>
      <xdr:colOff>59787</xdr:colOff>
      <xdr:row>16</xdr:row>
      <xdr:rowOff>291107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4481BFC-44B0-0422-26E0-53B2E5828D79}"/>
            </a:ext>
          </a:extLst>
        </xdr:cNvPr>
        <xdr:cNvSpPr/>
      </xdr:nvSpPr>
      <xdr:spPr>
        <a:xfrm>
          <a:off x="6325451" y="3874803"/>
          <a:ext cx="875110" cy="30071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8</xdr:col>
      <xdr:colOff>681632</xdr:colOff>
      <xdr:row>18</xdr:row>
      <xdr:rowOff>0</xdr:rowOff>
    </xdr:from>
    <xdr:to>
      <xdr:col>11</xdr:col>
      <xdr:colOff>76456</xdr:colOff>
      <xdr:row>19</xdr:row>
      <xdr:rowOff>11736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43D4F2D-4570-4BB3-AA42-87E99A7884D4}"/>
            </a:ext>
          </a:extLst>
        </xdr:cNvPr>
        <xdr:cNvSpPr/>
      </xdr:nvSpPr>
      <xdr:spPr>
        <a:xfrm>
          <a:off x="6340078" y="4783336"/>
          <a:ext cx="877152" cy="303439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146642</xdr:colOff>
      <xdr:row>18</xdr:row>
      <xdr:rowOff>155156</xdr:rowOff>
    </xdr:from>
    <xdr:to>
      <xdr:col>8</xdr:col>
      <xdr:colOff>622472</xdr:colOff>
      <xdr:row>18</xdr:row>
      <xdr:rowOff>163671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8FC65F4-B2C2-4305-A630-DEFBDC7F893A}"/>
            </a:ext>
          </a:extLst>
        </xdr:cNvPr>
        <xdr:cNvCxnSpPr/>
      </xdr:nvCxnSpPr>
      <xdr:spPr>
        <a:xfrm>
          <a:off x="4024754" y="5378474"/>
          <a:ext cx="3345036" cy="851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6</xdr:row>
      <xdr:rowOff>174536</xdr:rowOff>
    </xdr:from>
    <xdr:to>
      <xdr:col>2</xdr:col>
      <xdr:colOff>1018940</xdr:colOff>
      <xdr:row>6</xdr:row>
      <xdr:rowOff>174537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7D0AD7AA-EFF4-49EC-A797-FB10F7497C8E}"/>
            </a:ext>
          </a:extLst>
        </xdr:cNvPr>
        <xdr:cNvCxnSpPr/>
      </xdr:nvCxnSpPr>
      <xdr:spPr>
        <a:xfrm>
          <a:off x="2426481" y="1174927"/>
          <a:ext cx="222884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7</xdr:row>
      <xdr:rowOff>174536</xdr:rowOff>
    </xdr:from>
    <xdr:to>
      <xdr:col>2</xdr:col>
      <xdr:colOff>1018940</xdr:colOff>
      <xdr:row>7</xdr:row>
      <xdr:rowOff>174537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383499F-516D-4673-B334-0C38D3CDE98D}"/>
            </a:ext>
          </a:extLst>
        </xdr:cNvPr>
        <xdr:cNvCxnSpPr/>
      </xdr:nvCxnSpPr>
      <xdr:spPr>
        <a:xfrm>
          <a:off x="2423623" y="1173974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7</xdr:row>
      <xdr:rowOff>174536</xdr:rowOff>
    </xdr:from>
    <xdr:to>
      <xdr:col>2</xdr:col>
      <xdr:colOff>1018940</xdr:colOff>
      <xdr:row>7</xdr:row>
      <xdr:rowOff>174537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C1116019-51D5-4773-BD09-5FAFC8DC15C1}"/>
            </a:ext>
          </a:extLst>
        </xdr:cNvPr>
        <xdr:cNvCxnSpPr/>
      </xdr:nvCxnSpPr>
      <xdr:spPr>
        <a:xfrm>
          <a:off x="2423623" y="1173974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8</xdr:row>
      <xdr:rowOff>174536</xdr:rowOff>
    </xdr:from>
    <xdr:to>
      <xdr:col>2</xdr:col>
      <xdr:colOff>1018940</xdr:colOff>
      <xdr:row>8</xdr:row>
      <xdr:rowOff>174537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224206E5-9EF4-49C0-97F9-B09EEF18FE36}"/>
            </a:ext>
          </a:extLst>
        </xdr:cNvPr>
        <xdr:cNvCxnSpPr/>
      </xdr:nvCxnSpPr>
      <xdr:spPr>
        <a:xfrm>
          <a:off x="2423623" y="1463449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8</xdr:row>
      <xdr:rowOff>174536</xdr:rowOff>
    </xdr:from>
    <xdr:to>
      <xdr:col>2</xdr:col>
      <xdr:colOff>1018940</xdr:colOff>
      <xdr:row>8</xdr:row>
      <xdr:rowOff>174537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121BBEC5-3C76-4084-A017-AFD92B7B5928}"/>
            </a:ext>
          </a:extLst>
        </xdr:cNvPr>
        <xdr:cNvCxnSpPr/>
      </xdr:nvCxnSpPr>
      <xdr:spPr>
        <a:xfrm>
          <a:off x="2423623" y="1463449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9</xdr:row>
      <xdr:rowOff>174536</xdr:rowOff>
    </xdr:from>
    <xdr:to>
      <xdr:col>2</xdr:col>
      <xdr:colOff>1018940</xdr:colOff>
      <xdr:row>9</xdr:row>
      <xdr:rowOff>174537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4FC1102-D850-4E50-ACDF-B41C0FC7E8BE}"/>
            </a:ext>
          </a:extLst>
        </xdr:cNvPr>
        <xdr:cNvCxnSpPr/>
      </xdr:nvCxnSpPr>
      <xdr:spPr>
        <a:xfrm>
          <a:off x="2423623" y="1752924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9</xdr:row>
      <xdr:rowOff>174536</xdr:rowOff>
    </xdr:from>
    <xdr:to>
      <xdr:col>2</xdr:col>
      <xdr:colOff>1018940</xdr:colOff>
      <xdr:row>9</xdr:row>
      <xdr:rowOff>174537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2CA3EE92-8FA2-4F1B-BEA4-1C78F7EAD5BA}"/>
            </a:ext>
          </a:extLst>
        </xdr:cNvPr>
        <xdr:cNvCxnSpPr/>
      </xdr:nvCxnSpPr>
      <xdr:spPr>
        <a:xfrm>
          <a:off x="2423623" y="1752924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9</xdr:row>
      <xdr:rowOff>174536</xdr:rowOff>
    </xdr:from>
    <xdr:to>
      <xdr:col>2</xdr:col>
      <xdr:colOff>1018940</xdr:colOff>
      <xdr:row>9</xdr:row>
      <xdr:rowOff>174537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5F657D37-7350-43AD-9F06-924F33596F71}"/>
            </a:ext>
          </a:extLst>
        </xdr:cNvPr>
        <xdr:cNvCxnSpPr/>
      </xdr:nvCxnSpPr>
      <xdr:spPr>
        <a:xfrm>
          <a:off x="2423623" y="1752924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9</xdr:row>
      <xdr:rowOff>174536</xdr:rowOff>
    </xdr:from>
    <xdr:to>
      <xdr:col>2</xdr:col>
      <xdr:colOff>1018940</xdr:colOff>
      <xdr:row>9</xdr:row>
      <xdr:rowOff>174537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7CEBC365-880A-4905-9B69-E8202D46951C}"/>
            </a:ext>
          </a:extLst>
        </xdr:cNvPr>
        <xdr:cNvCxnSpPr/>
      </xdr:nvCxnSpPr>
      <xdr:spPr>
        <a:xfrm>
          <a:off x="2423623" y="1752924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10</xdr:row>
      <xdr:rowOff>174536</xdr:rowOff>
    </xdr:from>
    <xdr:to>
      <xdr:col>2</xdr:col>
      <xdr:colOff>1018940</xdr:colOff>
      <xdr:row>10</xdr:row>
      <xdr:rowOff>174537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4939C4FA-1550-4754-83E8-34D1CBB445BE}"/>
            </a:ext>
          </a:extLst>
        </xdr:cNvPr>
        <xdr:cNvCxnSpPr/>
      </xdr:nvCxnSpPr>
      <xdr:spPr>
        <a:xfrm>
          <a:off x="2423623" y="2042399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10</xdr:row>
      <xdr:rowOff>174536</xdr:rowOff>
    </xdr:from>
    <xdr:to>
      <xdr:col>2</xdr:col>
      <xdr:colOff>1018940</xdr:colOff>
      <xdr:row>10</xdr:row>
      <xdr:rowOff>174537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6EC7C5BC-9D13-4D91-B711-A3D4054B7BB2}"/>
            </a:ext>
          </a:extLst>
        </xdr:cNvPr>
        <xdr:cNvCxnSpPr/>
      </xdr:nvCxnSpPr>
      <xdr:spPr>
        <a:xfrm>
          <a:off x="2423623" y="2042399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10</xdr:row>
      <xdr:rowOff>174536</xdr:rowOff>
    </xdr:from>
    <xdr:to>
      <xdr:col>2</xdr:col>
      <xdr:colOff>1018940</xdr:colOff>
      <xdr:row>10</xdr:row>
      <xdr:rowOff>174537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7E1C852-CE6D-48E3-BBDC-B873F46F7985}"/>
            </a:ext>
          </a:extLst>
        </xdr:cNvPr>
        <xdr:cNvCxnSpPr/>
      </xdr:nvCxnSpPr>
      <xdr:spPr>
        <a:xfrm>
          <a:off x="2423623" y="2042399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10</xdr:row>
      <xdr:rowOff>174536</xdr:rowOff>
    </xdr:from>
    <xdr:to>
      <xdr:col>2</xdr:col>
      <xdr:colOff>1018940</xdr:colOff>
      <xdr:row>10</xdr:row>
      <xdr:rowOff>174537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6F0040BA-5709-4A0A-871C-101EA4E7FF19}"/>
            </a:ext>
          </a:extLst>
        </xdr:cNvPr>
        <xdr:cNvCxnSpPr/>
      </xdr:nvCxnSpPr>
      <xdr:spPr>
        <a:xfrm>
          <a:off x="2423623" y="2042399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11</xdr:row>
      <xdr:rowOff>174536</xdr:rowOff>
    </xdr:from>
    <xdr:to>
      <xdr:col>2</xdr:col>
      <xdr:colOff>1018940</xdr:colOff>
      <xdr:row>11</xdr:row>
      <xdr:rowOff>174537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FCFE476-9832-46C0-94A3-F839CE5544DD}"/>
            </a:ext>
          </a:extLst>
        </xdr:cNvPr>
        <xdr:cNvCxnSpPr/>
      </xdr:nvCxnSpPr>
      <xdr:spPr>
        <a:xfrm>
          <a:off x="2423623" y="2331874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11</xdr:row>
      <xdr:rowOff>174536</xdr:rowOff>
    </xdr:from>
    <xdr:to>
      <xdr:col>2</xdr:col>
      <xdr:colOff>1018940</xdr:colOff>
      <xdr:row>11</xdr:row>
      <xdr:rowOff>174537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3791B7E1-662F-44FC-A936-CF1C4307DEF8}"/>
            </a:ext>
          </a:extLst>
        </xdr:cNvPr>
        <xdr:cNvCxnSpPr/>
      </xdr:nvCxnSpPr>
      <xdr:spPr>
        <a:xfrm>
          <a:off x="2423623" y="2331874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11</xdr:row>
      <xdr:rowOff>174536</xdr:rowOff>
    </xdr:from>
    <xdr:to>
      <xdr:col>2</xdr:col>
      <xdr:colOff>1018940</xdr:colOff>
      <xdr:row>11</xdr:row>
      <xdr:rowOff>174537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FAB595EB-0AB4-450B-B460-AC46CC315533}"/>
            </a:ext>
          </a:extLst>
        </xdr:cNvPr>
        <xdr:cNvCxnSpPr/>
      </xdr:nvCxnSpPr>
      <xdr:spPr>
        <a:xfrm>
          <a:off x="2423623" y="2331874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796056</xdr:colOff>
      <xdr:row>11</xdr:row>
      <xdr:rowOff>174536</xdr:rowOff>
    </xdr:from>
    <xdr:to>
      <xdr:col>2</xdr:col>
      <xdr:colOff>1018940</xdr:colOff>
      <xdr:row>11</xdr:row>
      <xdr:rowOff>174537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2CE06D17-A21F-4744-BB3C-540B2631940E}"/>
            </a:ext>
          </a:extLst>
        </xdr:cNvPr>
        <xdr:cNvCxnSpPr/>
      </xdr:nvCxnSpPr>
      <xdr:spPr>
        <a:xfrm>
          <a:off x="2423623" y="2331874"/>
          <a:ext cx="227647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166022</xdr:colOff>
      <xdr:row>16</xdr:row>
      <xdr:rowOff>161766</xdr:rowOff>
    </xdr:from>
    <xdr:to>
      <xdr:col>8</xdr:col>
      <xdr:colOff>603093</xdr:colOff>
      <xdr:row>16</xdr:row>
      <xdr:rowOff>181146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C02A221-6537-4D36-B534-AB690815666C}"/>
            </a:ext>
          </a:extLst>
        </xdr:cNvPr>
        <xdr:cNvCxnSpPr/>
      </xdr:nvCxnSpPr>
      <xdr:spPr>
        <a:xfrm>
          <a:off x="4044134" y="4652883"/>
          <a:ext cx="3306277" cy="1938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834368</xdr:colOff>
      <xdr:row>15</xdr:row>
      <xdr:rowOff>155603</xdr:rowOff>
    </xdr:from>
    <xdr:to>
      <xdr:col>3</xdr:col>
      <xdr:colOff>1018371</xdr:colOff>
      <xdr:row>15</xdr:row>
      <xdr:rowOff>163669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CDB56EE2-7104-41C4-ABEF-68D8C0431B2A}"/>
            </a:ext>
          </a:extLst>
        </xdr:cNvPr>
        <xdr:cNvCxnSpPr/>
      </xdr:nvCxnSpPr>
      <xdr:spPr>
        <a:xfrm>
          <a:off x="3658147" y="3840751"/>
          <a:ext cx="188766" cy="33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935641</xdr:colOff>
      <xdr:row>1</xdr:row>
      <xdr:rowOff>221363</xdr:rowOff>
    </xdr:from>
    <xdr:to>
      <xdr:col>7</xdr:col>
      <xdr:colOff>689631</xdr:colOff>
      <xdr:row>5</xdr:row>
      <xdr:rowOff>291437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6B90E04C-2626-2E81-5B2A-9356335F9A00}"/>
            </a:ext>
          </a:extLst>
        </xdr:cNvPr>
        <xdr:cNvCxnSpPr/>
      </xdr:nvCxnSpPr>
      <xdr:spPr>
        <a:xfrm flipH="1">
          <a:off x="3762278" y="268190"/>
          <a:ext cx="2972269" cy="110026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workbookViewId="0">
      <selection activeCell="E39" sqref="E39"/>
    </sheetView>
  </sheetViews>
  <sheetFormatPr defaultRowHeight="14.25" x14ac:dyDescent="0.45"/>
  <cols>
    <col min="1" max="1" width="15" customWidth="1"/>
    <col min="2" max="2" width="12.1328125" customWidth="1"/>
    <col min="5" max="5" width="30.53125" customWidth="1"/>
  </cols>
  <sheetData>
    <row r="1" spans="1:5" x14ac:dyDescent="0.45">
      <c r="A1" s="51" t="s">
        <v>0</v>
      </c>
      <c r="B1" s="51" t="s">
        <v>1</v>
      </c>
      <c r="E1" t="s">
        <v>2</v>
      </c>
    </row>
    <row r="2" spans="1:5" x14ac:dyDescent="0.45">
      <c r="A2" t="s">
        <v>3</v>
      </c>
      <c r="B2" s="52">
        <v>0</v>
      </c>
    </row>
    <row r="3" spans="1:5" x14ac:dyDescent="0.45">
      <c r="A3" s="53" t="s">
        <v>4</v>
      </c>
      <c r="B3" s="52">
        <v>24920</v>
      </c>
      <c r="E3" t="s">
        <v>3</v>
      </c>
    </row>
    <row r="4" spans="1:5" x14ac:dyDescent="0.45">
      <c r="A4" t="s">
        <v>5</v>
      </c>
      <c r="B4" s="52">
        <v>24920</v>
      </c>
      <c r="E4" t="s">
        <v>6</v>
      </c>
    </row>
    <row r="5" spans="1:5" x14ac:dyDescent="0.45">
      <c r="A5" s="53" t="s">
        <v>7</v>
      </c>
      <c r="B5" s="52">
        <v>21380</v>
      </c>
      <c r="E5" t="s">
        <v>8</v>
      </c>
    </row>
    <row r="6" spans="1:5" ht="15" x14ac:dyDescent="0.45">
      <c r="A6" t="s">
        <v>9</v>
      </c>
      <c r="B6" s="52">
        <v>21380</v>
      </c>
      <c r="C6" s="54"/>
      <c r="E6" t="s">
        <v>10</v>
      </c>
    </row>
    <row r="7" spans="1:5" ht="15" x14ac:dyDescent="0.45">
      <c r="A7" s="53" t="s">
        <v>11</v>
      </c>
      <c r="B7" s="52">
        <v>20360</v>
      </c>
      <c r="C7" s="55"/>
    </row>
    <row r="8" spans="1:5" ht="15" x14ac:dyDescent="0.45">
      <c r="A8" t="s">
        <v>12</v>
      </c>
      <c r="B8" s="52">
        <v>20360</v>
      </c>
      <c r="C8" s="54"/>
    </row>
    <row r="9" spans="1:5" ht="15" x14ac:dyDescent="0.45">
      <c r="A9" s="53" t="s">
        <v>13</v>
      </c>
      <c r="B9" s="52">
        <v>17220</v>
      </c>
      <c r="C9" s="55"/>
    </row>
    <row r="10" spans="1:5" ht="15" x14ac:dyDescent="0.45">
      <c r="A10" t="s">
        <v>14</v>
      </c>
      <c r="B10" s="52">
        <v>17220</v>
      </c>
      <c r="C10" s="54"/>
    </row>
    <row r="11" spans="1:5" ht="15" x14ac:dyDescent="0.45">
      <c r="A11" s="53" t="s">
        <v>15</v>
      </c>
      <c r="B11" s="52">
        <v>15820</v>
      </c>
      <c r="C11" s="55"/>
    </row>
    <row r="12" spans="1:5" ht="15" x14ac:dyDescent="0.45">
      <c r="A12" t="s">
        <v>16</v>
      </c>
      <c r="B12" s="52">
        <v>15820</v>
      </c>
      <c r="C12" s="54"/>
    </row>
    <row r="13" spans="1:5" x14ac:dyDescent="0.45">
      <c r="A13" s="53" t="s">
        <v>17</v>
      </c>
      <c r="B13" s="52">
        <v>13540</v>
      </c>
    </row>
    <row r="14" spans="1:5" x14ac:dyDescent="0.45">
      <c r="A14" t="s">
        <v>18</v>
      </c>
      <c r="B14" s="52">
        <v>13540</v>
      </c>
    </row>
    <row r="15" spans="1:5" x14ac:dyDescent="0.45">
      <c r="A15" s="53" t="s">
        <v>19</v>
      </c>
      <c r="B15" s="52">
        <v>13340</v>
      </c>
    </row>
    <row r="16" spans="1:5" x14ac:dyDescent="0.45">
      <c r="A16" t="s">
        <v>30</v>
      </c>
      <c r="B16" s="52">
        <v>12000</v>
      </c>
    </row>
    <row r="23" spans="1:2" x14ac:dyDescent="0.45">
      <c r="A23" t="s">
        <v>3</v>
      </c>
      <c r="B23" s="52">
        <v>0</v>
      </c>
    </row>
    <row r="24" spans="1:2" x14ac:dyDescent="0.45">
      <c r="A24" t="s">
        <v>30</v>
      </c>
      <c r="B24" s="52">
        <v>12000</v>
      </c>
    </row>
  </sheetData>
  <sheetProtection selectLockedCells="1"/>
  <dataConsolidate/>
  <phoneticPr fontId="3" type="noConversion"/>
  <dataValidations count="1">
    <dataValidation type="list" allowBlank="1" showInputMessage="1" showErrorMessage="1" sqref="G10" xr:uid="{44E77496-D781-4026-B4DE-1947DCC353AF}">
      <formula1>$E$3:$E$6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FDF2-382E-45A5-8D39-A9FB5E5DC408}">
  <dimension ref="A1:O26"/>
  <sheetViews>
    <sheetView tabSelected="1" zoomScale="179" zoomScaleNormal="179" workbookViewId="0">
      <selection activeCell="D7" sqref="D7"/>
    </sheetView>
  </sheetViews>
  <sheetFormatPr defaultRowHeight="14.25" x14ac:dyDescent="0.45"/>
  <cols>
    <col min="1" max="1" width="0.6640625" customWidth="1"/>
    <col min="2" max="2" width="23.6640625" customWidth="1"/>
    <col min="3" max="3" width="15.265625" customWidth="1"/>
    <col min="4" max="4" width="14.6640625" customWidth="1"/>
    <col min="5" max="5" width="10.6640625" style="4" customWidth="1"/>
    <col min="6" max="9" width="9.796875" customWidth="1"/>
    <col min="10" max="10" width="0.46484375" customWidth="1"/>
    <col min="11" max="11" width="11.53125" customWidth="1"/>
    <col min="12" max="12" width="1.1328125" customWidth="1"/>
    <col min="13" max="13" width="11.796875" customWidth="1"/>
    <col min="14" max="14" width="10.6640625" customWidth="1"/>
    <col min="15" max="15" width="13.53125" customWidth="1"/>
  </cols>
  <sheetData>
    <row r="1" spans="1:15" ht="4.05" customHeight="1" x14ac:dyDescent="0.45">
      <c r="B1" t="s">
        <v>44</v>
      </c>
    </row>
    <row r="2" spans="1:15" ht="24.85" customHeight="1" x14ac:dyDescent="0.45">
      <c r="B2" s="81" t="s">
        <v>47</v>
      </c>
      <c r="E2"/>
      <c r="I2" s="118" t="s">
        <v>49</v>
      </c>
    </row>
    <row r="3" spans="1:15" ht="6.75" customHeight="1" thickBot="1" x14ac:dyDescent="0.5">
      <c r="B3" s="80"/>
      <c r="C3" s="79"/>
      <c r="D3" s="79"/>
      <c r="E3" s="82"/>
      <c r="F3" s="79"/>
      <c r="G3" s="79"/>
      <c r="H3" s="79"/>
      <c r="I3" s="79"/>
      <c r="J3" s="79"/>
      <c r="K3" s="79"/>
    </row>
    <row r="4" spans="1:15" ht="34.799999999999997" customHeight="1" thickTop="1" thickBot="1" x14ac:dyDescent="0.5">
      <c r="B4" s="78"/>
      <c r="C4" s="101" t="s">
        <v>36</v>
      </c>
      <c r="D4" s="102"/>
      <c r="E4" s="102"/>
      <c r="F4" s="102"/>
      <c r="G4" s="102"/>
      <c r="H4" s="102"/>
      <c r="I4" s="102"/>
      <c r="J4" s="102"/>
      <c r="K4" s="103"/>
    </row>
    <row r="5" spans="1:15" s="5" customFormat="1" ht="15" customHeight="1" thickTop="1" x14ac:dyDescent="0.45">
      <c r="B5" s="106" t="s">
        <v>20</v>
      </c>
      <c r="C5" s="107"/>
      <c r="D5" s="114" t="s">
        <v>21</v>
      </c>
      <c r="E5" s="14" t="s">
        <v>22</v>
      </c>
      <c r="F5" s="110" t="s">
        <v>23</v>
      </c>
      <c r="G5" s="112" t="s">
        <v>24</v>
      </c>
      <c r="H5" s="112" t="s">
        <v>25</v>
      </c>
      <c r="I5" s="114" t="s">
        <v>26</v>
      </c>
      <c r="J5" s="56"/>
      <c r="K5" s="104" t="s">
        <v>29</v>
      </c>
      <c r="O5" s="6"/>
    </row>
    <row r="6" spans="1:15" s="5" customFormat="1" ht="25.35" customHeight="1" thickBot="1" x14ac:dyDescent="0.5">
      <c r="B6" s="108"/>
      <c r="C6" s="109"/>
      <c r="D6" s="116"/>
      <c r="E6" s="21" t="s">
        <v>43</v>
      </c>
      <c r="F6" s="111"/>
      <c r="G6" s="113"/>
      <c r="H6" s="113"/>
      <c r="I6" s="115"/>
      <c r="J6" s="57"/>
      <c r="K6" s="105"/>
    </row>
    <row r="7" spans="1:15" s="9" customFormat="1" ht="23" customHeight="1" thickTop="1" thickBot="1" x14ac:dyDescent="0.5">
      <c r="A7" s="17"/>
      <c r="B7" s="84" t="s">
        <v>27</v>
      </c>
      <c r="C7" s="89" t="s">
        <v>39</v>
      </c>
      <c r="D7" s="88" t="s">
        <v>3</v>
      </c>
      <c r="E7" s="26">
        <f>_xlfn.XLOOKUP(D7,Data!A$2:A$17,Data!B$2:B$17)</f>
        <v>0</v>
      </c>
      <c r="F7" s="23">
        <f t="shared" ref="F7:H12" si="0">IF($D7="Year 12",($E7/3),($E7/4))</f>
        <v>0</v>
      </c>
      <c r="G7" s="23">
        <f t="shared" si="0"/>
        <v>0</v>
      </c>
      <c r="H7" s="23">
        <f t="shared" si="0"/>
        <v>0</v>
      </c>
      <c r="I7" s="26">
        <f t="shared" ref="I7:I12" si="1">E7-SUM(F7:H7)</f>
        <v>0</v>
      </c>
      <c r="J7" s="49"/>
      <c r="K7" s="40">
        <f t="shared" ref="K7:K12" si="2">E7/10</f>
        <v>0</v>
      </c>
      <c r="L7" s="58"/>
      <c r="M7" s="1"/>
      <c r="N7" s="1"/>
      <c r="O7" s="8"/>
    </row>
    <row r="8" spans="1:15" s="9" customFormat="1" ht="23" customHeight="1" thickTop="1" thickBot="1" x14ac:dyDescent="0.5">
      <c r="A8" s="17"/>
      <c r="B8" s="85" t="s">
        <v>28</v>
      </c>
      <c r="C8" s="89" t="s">
        <v>39</v>
      </c>
      <c r="D8" s="88" t="s">
        <v>3</v>
      </c>
      <c r="E8" s="22">
        <f>_xlfn.XLOOKUP(D8,Data!A$2:A$16,Data!B$2:B$16)*1</f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22">
        <f t="shared" si="1"/>
        <v>0</v>
      </c>
      <c r="J8" s="7"/>
      <c r="K8" s="41">
        <f t="shared" si="2"/>
        <v>0</v>
      </c>
      <c r="L8" s="58"/>
      <c r="M8" s="2"/>
      <c r="N8" s="1"/>
      <c r="O8" s="8"/>
    </row>
    <row r="9" spans="1:15" s="9" customFormat="1" ht="23" customHeight="1" thickTop="1" thickBot="1" x14ac:dyDescent="0.5">
      <c r="A9" s="17"/>
      <c r="B9" s="85" t="s">
        <v>28</v>
      </c>
      <c r="C9" s="89" t="s">
        <v>39</v>
      </c>
      <c r="D9" s="88" t="s">
        <v>3</v>
      </c>
      <c r="E9" s="22">
        <f>_xlfn.XLOOKUP(D9,Data!A$2:A$16,Data!B$2:B$16)*0.8</f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22">
        <f t="shared" si="1"/>
        <v>0</v>
      </c>
      <c r="J9" s="7"/>
      <c r="K9" s="41">
        <f t="shared" si="2"/>
        <v>0</v>
      </c>
      <c r="L9" s="58"/>
      <c r="M9" s="1"/>
      <c r="N9" s="1"/>
      <c r="O9" s="8"/>
    </row>
    <row r="10" spans="1:15" s="9" customFormat="1" ht="23" customHeight="1" thickTop="1" thickBot="1" x14ac:dyDescent="0.5">
      <c r="A10" s="17"/>
      <c r="B10" s="85" t="s">
        <v>28</v>
      </c>
      <c r="C10" s="89" t="s">
        <v>39</v>
      </c>
      <c r="D10" s="88" t="s">
        <v>3</v>
      </c>
      <c r="E10" s="45">
        <f>_xlfn.XLOOKUP(D10,Data!A$2:A$16,Data!B$2:B$16)*0.5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22">
        <f t="shared" si="1"/>
        <v>0</v>
      </c>
      <c r="J10" s="7"/>
      <c r="K10" s="41">
        <f t="shared" si="2"/>
        <v>0</v>
      </c>
      <c r="L10" s="58"/>
      <c r="M10" s="1"/>
      <c r="N10" s="1"/>
      <c r="O10" s="8"/>
    </row>
    <row r="11" spans="1:15" s="9" customFormat="1" ht="23" customHeight="1" thickTop="1" thickBot="1" x14ac:dyDescent="0.5">
      <c r="A11" s="17"/>
      <c r="B11" s="86" t="s">
        <v>28</v>
      </c>
      <c r="C11" s="89" t="s">
        <v>39</v>
      </c>
      <c r="D11" s="88" t="s">
        <v>3</v>
      </c>
      <c r="E11" s="46">
        <f>_xlfn.XLOOKUP(D11,Data!A$2:A$16,Data!B$2:B$16)*0.5</f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22">
        <f t="shared" si="1"/>
        <v>0</v>
      </c>
      <c r="J11" s="7"/>
      <c r="K11" s="42">
        <f t="shared" si="2"/>
        <v>0</v>
      </c>
      <c r="L11" s="58"/>
      <c r="M11" s="1"/>
      <c r="N11" s="1"/>
      <c r="O11" s="8"/>
    </row>
    <row r="12" spans="1:15" s="9" customFormat="1" ht="23" customHeight="1" thickTop="1" thickBot="1" x14ac:dyDescent="0.5">
      <c r="B12" s="87" t="s">
        <v>31</v>
      </c>
      <c r="C12" s="89" t="s">
        <v>39</v>
      </c>
      <c r="D12" s="88" t="s">
        <v>3</v>
      </c>
      <c r="E12" s="47">
        <f>_xlfn.XLOOKUP(D12,Data!A$23:A$24,Data!B$23:B$24)</f>
        <v>0</v>
      </c>
      <c r="F12" s="28">
        <f t="shared" si="0"/>
        <v>0</v>
      </c>
      <c r="G12" s="29">
        <f t="shared" si="0"/>
        <v>0</v>
      </c>
      <c r="H12" s="29">
        <f t="shared" si="0"/>
        <v>0</v>
      </c>
      <c r="I12" s="36">
        <f t="shared" si="1"/>
        <v>0</v>
      </c>
      <c r="J12" s="7"/>
      <c r="K12" s="43">
        <f t="shared" si="2"/>
        <v>0</v>
      </c>
      <c r="L12" s="58"/>
      <c r="M12" s="1"/>
      <c r="N12" s="94"/>
      <c r="O12" s="8"/>
    </row>
    <row r="13" spans="1:15" s="9" customFormat="1" ht="23" customHeight="1" thickTop="1" thickBot="1" x14ac:dyDescent="0.5">
      <c r="A13" s="17"/>
      <c r="B13" s="59" t="s">
        <v>38</v>
      </c>
      <c r="C13" s="60"/>
      <c r="D13" s="77"/>
      <c r="E13" s="30">
        <f>SUM(E7:E12)</f>
        <v>0</v>
      </c>
      <c r="F13" s="3">
        <f>SUM(F7:F12)</f>
        <v>0</v>
      </c>
      <c r="G13" s="3">
        <f>SUM(G7:G12)</f>
        <v>0</v>
      </c>
      <c r="H13" s="3">
        <f>SUM(H7:H12)</f>
        <v>0</v>
      </c>
      <c r="I13" s="30">
        <f>SUM(I7:I12)</f>
        <v>0</v>
      </c>
      <c r="J13" s="7"/>
      <c r="K13" s="39">
        <f>E13/10</f>
        <v>0</v>
      </c>
      <c r="L13" s="58"/>
      <c r="M13" s="1"/>
      <c r="N13" s="1"/>
      <c r="O13" s="8"/>
    </row>
    <row r="14" spans="1:15" s="9" customFormat="1" ht="20.25" customHeight="1" thickTop="1" thickBot="1" x14ac:dyDescent="0.5">
      <c r="A14" s="17"/>
      <c r="B14" s="96" t="s">
        <v>48</v>
      </c>
      <c r="C14" s="97"/>
      <c r="D14" s="98"/>
      <c r="E14" s="93"/>
      <c r="F14" s="38"/>
      <c r="G14" s="3"/>
      <c r="H14" s="3"/>
      <c r="I14" s="30"/>
      <c r="J14" s="50"/>
      <c r="K14" s="39">
        <f>E14/10</f>
        <v>0</v>
      </c>
      <c r="L14" s="58"/>
      <c r="M14" s="1"/>
      <c r="N14" s="1"/>
      <c r="O14" s="8"/>
    </row>
    <row r="15" spans="1:15" s="5" customFormat="1" ht="23" customHeight="1" thickTop="1" thickBot="1" x14ac:dyDescent="0.5">
      <c r="A15" s="16"/>
      <c r="B15" s="61" t="s">
        <v>41</v>
      </c>
      <c r="C15" s="62"/>
      <c r="D15" s="95" t="s">
        <v>32</v>
      </c>
      <c r="E15" s="48">
        <v>0</v>
      </c>
      <c r="F15" s="38">
        <f>E15</f>
        <v>0</v>
      </c>
      <c r="G15" s="3">
        <v>0</v>
      </c>
      <c r="H15" s="3">
        <v>0</v>
      </c>
      <c r="I15" s="24">
        <v>0</v>
      </c>
      <c r="J15" s="63"/>
      <c r="K15" s="39">
        <f>E15/10</f>
        <v>0</v>
      </c>
      <c r="L15" s="10"/>
      <c r="M15" s="10"/>
      <c r="O15" s="8"/>
    </row>
    <row r="16" spans="1:15" s="5" customFormat="1" ht="23" customHeight="1" thickTop="1" thickBot="1" x14ac:dyDescent="0.5">
      <c r="A16" s="34"/>
      <c r="B16" s="64" t="s">
        <v>42</v>
      </c>
      <c r="C16" s="65"/>
      <c r="D16" s="95" t="s">
        <v>32</v>
      </c>
      <c r="E16" s="48">
        <v>0</v>
      </c>
      <c r="F16" s="37">
        <f>E16</f>
        <v>0</v>
      </c>
      <c r="G16" s="37">
        <v>0</v>
      </c>
      <c r="H16" s="37">
        <v>0</v>
      </c>
      <c r="I16" s="27">
        <v>0</v>
      </c>
      <c r="J16" s="63"/>
      <c r="K16" s="44">
        <f>E16/10</f>
        <v>0</v>
      </c>
      <c r="L16" s="10"/>
      <c r="M16" s="10"/>
      <c r="O16" s="8"/>
    </row>
    <row r="17" spans="1:15" s="11" customFormat="1" ht="22.5" customHeight="1" thickTop="1" thickBot="1" x14ac:dyDescent="0.45">
      <c r="A17" s="31"/>
      <c r="B17" s="66" t="s">
        <v>37</v>
      </c>
      <c r="C17" s="67"/>
      <c r="D17" s="67"/>
      <c r="E17" s="32"/>
      <c r="F17" s="90"/>
      <c r="G17" s="91"/>
      <c r="H17" s="91"/>
      <c r="I17" s="92"/>
      <c r="J17" s="68"/>
      <c r="K17" s="20">
        <f>SUM(K13:K16)</f>
        <v>0</v>
      </c>
    </row>
    <row r="18" spans="1:15" s="11" customFormat="1" ht="34.5" customHeight="1" thickTop="1" thickBot="1" x14ac:dyDescent="0.45">
      <c r="A18" s="31"/>
      <c r="B18" s="69" t="s">
        <v>40</v>
      </c>
      <c r="C18" s="117" t="s">
        <v>33</v>
      </c>
      <c r="D18" s="117"/>
      <c r="E18" s="32"/>
      <c r="F18" s="35">
        <v>0</v>
      </c>
      <c r="G18" s="35">
        <v>0</v>
      </c>
      <c r="H18" s="35">
        <v>0</v>
      </c>
      <c r="I18" s="35">
        <v>0</v>
      </c>
      <c r="J18" s="70"/>
      <c r="K18" s="25">
        <f>SUM(F18:J18)/10</f>
        <v>0</v>
      </c>
    </row>
    <row r="19" spans="1:15" s="11" customFormat="1" ht="22.8" customHeight="1" thickTop="1" thickBot="1" x14ac:dyDescent="0.45">
      <c r="A19" s="31"/>
      <c r="B19" s="71" t="s">
        <v>34</v>
      </c>
      <c r="C19" s="72"/>
      <c r="D19" s="73"/>
      <c r="E19" s="33"/>
      <c r="F19" s="18"/>
      <c r="G19" s="18"/>
      <c r="H19" s="18"/>
      <c r="I19" s="19"/>
      <c r="J19" s="74"/>
      <c r="K19" s="19">
        <f>K17+K18</f>
        <v>0</v>
      </c>
    </row>
    <row r="20" spans="1:15" s="11" customFormat="1" ht="13.5" thickTop="1" x14ac:dyDescent="0.4">
      <c r="B20" s="99" t="s">
        <v>35</v>
      </c>
      <c r="C20" s="99"/>
      <c r="D20" s="99"/>
      <c r="E20" s="99"/>
      <c r="F20" s="99"/>
      <c r="G20" s="99"/>
      <c r="H20" s="99"/>
      <c r="I20" s="99"/>
      <c r="J20" s="99"/>
      <c r="K20" s="99"/>
      <c r="L20" s="12"/>
      <c r="M20" s="12"/>
      <c r="N20" s="12"/>
      <c r="O20" s="13"/>
    </row>
    <row r="21" spans="1:15" s="11" customFormat="1" ht="13.15" x14ac:dyDescent="0.4">
      <c r="B21" s="100" t="s">
        <v>45</v>
      </c>
      <c r="C21" s="100"/>
      <c r="D21" s="100"/>
      <c r="E21" s="100"/>
      <c r="F21" s="100"/>
      <c r="G21" s="100"/>
      <c r="H21" s="100"/>
      <c r="I21" s="100"/>
      <c r="J21" s="100"/>
      <c r="K21" s="100"/>
      <c r="O21" s="13"/>
    </row>
    <row r="22" spans="1:15" s="11" customFormat="1" ht="3.5" customHeight="1" x14ac:dyDescent="0.4">
      <c r="E22" s="75"/>
    </row>
    <row r="23" spans="1:15" s="11" customFormat="1" ht="13.15" x14ac:dyDescent="0.4">
      <c r="E23" s="75"/>
    </row>
    <row r="24" spans="1:15" s="11" customFormat="1" ht="13.15" x14ac:dyDescent="0.4">
      <c r="B24" s="83" t="s">
        <v>46</v>
      </c>
      <c r="E24" s="75"/>
    </row>
    <row r="25" spans="1:15" x14ac:dyDescent="0.45">
      <c r="E25" s="76"/>
    </row>
    <row r="26" spans="1:15" x14ac:dyDescent="0.45">
      <c r="E26" s="76"/>
    </row>
  </sheetData>
  <sheetProtection algorithmName="SHA-512" hashValue="BK+tS5RbUfrDktaeXtHuTm1o4G2B3xb0GAaeQASWVfPD/fKqDNcig+lVtFTYfNCP8wHEVAqtEWI0JmqPSmPpMg==" saltValue="iGgCEcsj4I7/WTfHorpH8g==" spinCount="100000" sheet="1" selectLockedCells="1"/>
  <protectedRanges>
    <protectedRange sqref="D7:D14" name="School Grade"/>
  </protectedRanges>
  <dataConsolidate/>
  <mergeCells count="12">
    <mergeCell ref="B14:D14"/>
    <mergeCell ref="B20:K20"/>
    <mergeCell ref="B21:K21"/>
    <mergeCell ref="C4:K4"/>
    <mergeCell ref="K5:K6"/>
    <mergeCell ref="B5:C6"/>
    <mergeCell ref="F5:F6"/>
    <mergeCell ref="G5:G6"/>
    <mergeCell ref="H5:H6"/>
    <mergeCell ref="I5:I6"/>
    <mergeCell ref="D5:D6"/>
    <mergeCell ref="C18:D18"/>
  </mergeCells>
  <dataValidations count="2">
    <dataValidation type="decimal" allowBlank="1" showInputMessage="1" showErrorMessage="1" errorTitle="0 or negative" error="Entry must be 0 or a negative number" sqref="E15:E16" xr:uid="{75E808EF-E559-4E96-A6FE-FBC5A18C5F16}">
      <formula1>-30000</formula1>
      <formula2>0</formula2>
    </dataValidation>
    <dataValidation type="whole" allowBlank="1" showInputMessage="1" showErrorMessage="1" promptTitle="Positive number" prompt="Must be a positive number" sqref="F18" xr:uid="{14848E71-392A-4EB5-B139-5033F2175D57}">
      <formula1>0</formula1>
      <formula2>1000</formula2>
    </dataValidation>
  </dataValidations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errorTitle="Please enter valid response" error="Input must be via drop down. Choose &quot;Blank&quot; if no further students to be entered." promptTitle="Choose Blank" prompt="Choose &quot;Blank&quot; when no further input required." xr:uid="{E6DC2CBB-A0D5-4516-8777-5D26B2E9CC26}">
          <x14:formula1>
            <xm:f>Data!$A$2:$A$15</xm:f>
          </x14:formula1>
          <xm:sqref>D7:D8</xm:sqref>
        </x14:dataValidation>
        <x14:dataValidation type="list" allowBlank="1" showErrorMessage="1" errorTitle="Please enter valid response" error="Input must be via drop down. Choose &quot;Blank&quot; if no further students to be entered." promptTitle="School Grade" prompt="Select school grade in order of eldest to youngest child enrolled.  Choose &quot;Blank&quot; when no further input required." xr:uid="{96234959-E3CC-4F85-B392-8F5754C51E0C}">
          <x14:formula1>
            <xm:f>Data!$A$2:$A$15</xm:f>
          </x14:formula1>
          <xm:sqref>D9:D11</xm:sqref>
        </x14:dataValidation>
        <x14:dataValidation type="list" allowBlank="1" showErrorMessage="1" errorTitle="Please enter valid response" error="Input must be via drop down. Choose &quot;Blank&quot; if no further students to be entered." promptTitle="School Grade" prompt="Select school grade in order of eldest to youngest child enrolled.  Choose &quot;Blank&quot; when no further input required." xr:uid="{33BF6E13-AAF9-4073-81A8-7939644D2491}">
          <x14:formula1>
            <xm:f>Data!$A$23:$A$24</xm:f>
          </x14:formula1>
          <xm:sqref>D12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2026 Calculator</vt:lpstr>
      <vt:lpstr>tableforweb</vt:lpstr>
      <vt:lpstr>tableforweb2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Santino Dimarco</cp:lastModifiedBy>
  <cp:revision/>
  <dcterms:created xsi:type="dcterms:W3CDTF">2025-01-14T04:18:53Z</dcterms:created>
  <dcterms:modified xsi:type="dcterms:W3CDTF">2026-01-29T03:14:39Z</dcterms:modified>
  <cp:category/>
  <cp:contentStatus/>
</cp:coreProperties>
</file>