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bcs.sharepoint.com/sites/PrimarySport/Shared Documents/Carnivals/Cross Country/"/>
    </mc:Choice>
  </mc:AlternateContent>
  <xr:revisionPtr revIDLastSave="1414" documentId="11_1107638A6DBD821C05D052E6F57843D0CADDD0BB" xr6:coauthVersionLast="47" xr6:coauthVersionMax="47" xr10:uidLastSave="{F8CC7555-21B4-42F9-B24A-7B90A4EAD010}"/>
  <bookViews>
    <workbookView xWindow="-108" yWindow="-108" windowWidth="23256" windowHeight="12576" firstSheet="5" activeTab="8" xr2:uid="{00000000-000D-0000-FFFF-FFFF00000000}"/>
  </bookViews>
  <sheets>
    <sheet name="TOTALS" sheetId="1" r:id="rId1"/>
    <sheet name="K boys" sheetId="2" r:id="rId2"/>
    <sheet name="K girls" sheetId="3" r:id="rId3"/>
    <sheet name="Yr 1 boys" sheetId="4" r:id="rId4"/>
    <sheet name="Yr 1 girls" sheetId="5" r:id="rId5"/>
    <sheet name="U9 Boys" sheetId="6" r:id="rId6"/>
    <sheet name="U9 Girls" sheetId="7" r:id="rId7"/>
    <sheet name="U10 Boys" sheetId="8" r:id="rId8"/>
    <sheet name="U10 Girls" sheetId="9" r:id="rId9"/>
    <sheet name="U11 Boys" sheetId="10" r:id="rId10"/>
    <sheet name="U11 Girls" sheetId="11" r:id="rId11"/>
    <sheet name="U12 Boys" sheetId="12" r:id="rId12"/>
    <sheet name="U12 Girls" sheetId="13" r:id="rId13"/>
    <sheet name="cssa state team" sheetId="14" r:id="rId14"/>
    <sheet name="k-2 champions" sheetId="15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4" l="1"/>
  <c r="C47" i="14"/>
  <c r="C48" i="14"/>
  <c r="C40" i="14"/>
  <c r="C41" i="14"/>
  <c r="C42" i="14"/>
  <c r="C34" i="14"/>
  <c r="C35" i="14"/>
  <c r="C36" i="14"/>
  <c r="C28" i="14"/>
  <c r="C29" i="14"/>
  <c r="C30" i="14"/>
  <c r="C22" i="14"/>
  <c r="C23" i="14"/>
  <c r="C24" i="14"/>
  <c r="C16" i="14"/>
  <c r="C17" i="14"/>
  <c r="C18" i="14"/>
  <c r="C10" i="14"/>
  <c r="C11" i="14"/>
  <c r="C12" i="14"/>
  <c r="C3" i="14"/>
  <c r="C4" i="14"/>
  <c r="C5" i="14"/>
  <c r="C6" i="14"/>
  <c r="D3" i="14"/>
  <c r="D4" i="14"/>
  <c r="D5" i="14"/>
  <c r="D6" i="14"/>
  <c r="C9" i="14"/>
  <c r="D9" i="14"/>
  <c r="D10" i="14"/>
  <c r="D12" i="14"/>
  <c r="C15" i="14"/>
  <c r="D15" i="14"/>
  <c r="D16" i="14"/>
  <c r="D17" i="14"/>
  <c r="D18" i="14"/>
  <c r="C21" i="14"/>
  <c r="D21" i="14"/>
  <c r="D22" i="14"/>
  <c r="D23" i="14"/>
  <c r="D24" i="14"/>
  <c r="D48" i="14"/>
  <c r="D47" i="14"/>
  <c r="D46" i="14"/>
  <c r="D45" i="14"/>
  <c r="C45" i="14"/>
  <c r="D42" i="14"/>
  <c r="D41" i="14"/>
  <c r="D40" i="14"/>
  <c r="D39" i="14"/>
  <c r="C39" i="14"/>
  <c r="D36" i="14"/>
  <c r="D35" i="14"/>
  <c r="D34" i="14"/>
  <c r="D33" i="14"/>
  <c r="C33" i="14"/>
  <c r="D30" i="14"/>
  <c r="D29" i="14"/>
  <c r="D28" i="14"/>
  <c r="D27" i="14"/>
  <c r="C27" i="14"/>
  <c r="C31" i="13"/>
  <c r="C30" i="13"/>
  <c r="C29" i="13"/>
  <c r="C28" i="13"/>
  <c r="C31" i="12"/>
  <c r="C30" i="12"/>
  <c r="C29" i="12"/>
  <c r="C28" i="12"/>
  <c r="C31" i="11"/>
  <c r="C30" i="11"/>
  <c r="C29" i="11"/>
  <c r="C28" i="11"/>
  <c r="C31" i="10"/>
  <c r="C30" i="10"/>
  <c r="C29" i="10"/>
  <c r="C28" i="10"/>
  <c r="C31" i="9"/>
  <c r="C30" i="9"/>
  <c r="C29" i="9"/>
  <c r="C28" i="9"/>
  <c r="C31" i="8"/>
  <c r="C30" i="8"/>
  <c r="C29" i="8"/>
  <c r="C28" i="8"/>
  <c r="C31" i="7"/>
  <c r="C30" i="7"/>
  <c r="C29" i="7"/>
  <c r="C28" i="7"/>
  <c r="C31" i="6"/>
  <c r="C30" i="6"/>
  <c r="C29" i="6"/>
  <c r="C28" i="6"/>
  <c r="C31" i="5"/>
  <c r="C30" i="5"/>
  <c r="C29" i="5"/>
  <c r="C28" i="5"/>
  <c r="C31" i="4"/>
  <c r="C30" i="4"/>
  <c r="C29" i="4"/>
  <c r="C28" i="4"/>
  <c r="C31" i="3"/>
  <c r="C30" i="3"/>
  <c r="C29" i="3"/>
  <c r="C28" i="3"/>
  <c r="C31" i="2"/>
  <c r="C30" i="2"/>
  <c r="C29" i="2"/>
  <c r="C28" i="2"/>
  <c r="O8" i="1"/>
  <c r="N8" i="1"/>
  <c r="M8" i="1"/>
  <c r="L8" i="1"/>
  <c r="K8" i="1"/>
  <c r="J8" i="1"/>
  <c r="I8" i="1"/>
  <c r="H8" i="1"/>
  <c r="G8" i="1"/>
  <c r="F8" i="1"/>
  <c r="E8" i="1"/>
  <c r="D8" i="1"/>
  <c r="O7" i="1"/>
  <c r="N7" i="1"/>
  <c r="M7" i="1"/>
  <c r="L7" i="1"/>
  <c r="K7" i="1"/>
  <c r="J7" i="1"/>
  <c r="I7" i="1"/>
  <c r="H7" i="1"/>
  <c r="G7" i="1"/>
  <c r="F7" i="1"/>
  <c r="E7" i="1"/>
  <c r="D7" i="1"/>
  <c r="O6" i="1"/>
  <c r="N6" i="1"/>
  <c r="M6" i="1"/>
  <c r="L6" i="1"/>
  <c r="K6" i="1"/>
  <c r="J6" i="1"/>
  <c r="I6" i="1"/>
  <c r="H6" i="1"/>
  <c r="G6" i="1"/>
  <c r="F6" i="1"/>
  <c r="E6" i="1"/>
  <c r="D6" i="1"/>
  <c r="O5" i="1"/>
  <c r="N5" i="1"/>
  <c r="M5" i="1"/>
  <c r="L5" i="1"/>
  <c r="K5" i="1"/>
  <c r="J5" i="1"/>
  <c r="I5" i="1"/>
  <c r="H5" i="1"/>
  <c r="G5" i="1"/>
  <c r="F5" i="1"/>
  <c r="E5" i="1"/>
  <c r="D5" i="1"/>
  <c r="R7" i="1" l="1"/>
  <c r="R5" i="1"/>
  <c r="R8" i="1"/>
  <c r="Q7" i="1"/>
  <c r="Q5" i="1"/>
  <c r="Q8" i="1"/>
  <c r="R6" i="1"/>
  <c r="Q6" i="1"/>
  <c r="T5" i="1"/>
  <c r="T7" i="1"/>
  <c r="T8" i="1"/>
  <c r="T6" i="1"/>
</calcChain>
</file>

<file path=xl/sharedStrings.xml><?xml version="1.0" encoding="utf-8"?>
<sst xmlns="http://schemas.openxmlformats.org/spreadsheetml/2006/main" count="832" uniqueCount="270">
  <si>
    <t>TOTAL HOUSE POINTS</t>
  </si>
  <si>
    <t>K Girls</t>
  </si>
  <si>
    <t>K Boys</t>
  </si>
  <si>
    <t>Yr 1 girls</t>
  </si>
  <si>
    <t>Yr 1 Boys</t>
  </si>
  <si>
    <t>U9 Girls</t>
  </si>
  <si>
    <t>U9 Boys</t>
  </si>
  <si>
    <t>U10 Girls</t>
  </si>
  <si>
    <t>U10 Boys</t>
  </si>
  <si>
    <t>U11 Girls</t>
  </si>
  <si>
    <t>U11 Boys</t>
  </si>
  <si>
    <t>U12 Girls</t>
  </si>
  <si>
    <t>U12 Boys</t>
  </si>
  <si>
    <t>Boys</t>
  </si>
  <si>
    <t>Girls</t>
  </si>
  <si>
    <t>Total</t>
  </si>
  <si>
    <t>Bennelong</t>
  </si>
  <si>
    <t>B</t>
  </si>
  <si>
    <t>Chisholm</t>
  </si>
  <si>
    <t>C</t>
  </si>
  <si>
    <t>Macquarie</t>
  </si>
  <si>
    <t>M</t>
  </si>
  <si>
    <t>Phillip</t>
  </si>
  <si>
    <t>P</t>
  </si>
  <si>
    <t>Kindergarten Boys</t>
  </si>
  <si>
    <t>PLACE</t>
  </si>
  <si>
    <t>NAME</t>
  </si>
  <si>
    <t>CLASS</t>
  </si>
  <si>
    <t>HOUSE</t>
  </si>
  <si>
    <t>POINTS</t>
  </si>
  <si>
    <t>Max Mead</t>
  </si>
  <si>
    <t>K</t>
  </si>
  <si>
    <t>Noah Zahn</t>
  </si>
  <si>
    <t>Elliott Nitch</t>
  </si>
  <si>
    <t>Benjamin Garland</t>
  </si>
  <si>
    <t>Harvey Owers</t>
  </si>
  <si>
    <t>Wesley Simpson</t>
  </si>
  <si>
    <t>Oliver King Wakefield</t>
  </si>
  <si>
    <t>Sam Mc Grath</t>
  </si>
  <si>
    <t>James Richard</t>
  </si>
  <si>
    <t xml:space="preserve">Toby Evans </t>
  </si>
  <si>
    <t>Sonny Adamson</t>
  </si>
  <si>
    <t>Hunter Barr</t>
  </si>
  <si>
    <t>Kyron Hall</t>
  </si>
  <si>
    <t xml:space="preserve">Kindergarten Girls </t>
  </si>
  <si>
    <t>Alexis Aitken</t>
  </si>
  <si>
    <t>Dashiel Carlisle</t>
  </si>
  <si>
    <t>Mia Dando</t>
  </si>
  <si>
    <t>Eva Grumont</t>
  </si>
  <si>
    <t>Amaryah Warren</t>
  </si>
  <si>
    <t>Hope McGee</t>
  </si>
  <si>
    <t>Charlotte Wong</t>
  </si>
  <si>
    <t>Sara McGee</t>
  </si>
  <si>
    <t xml:space="preserve">Year 1 Boys </t>
  </si>
  <si>
    <t>William Hargreaves</t>
  </si>
  <si>
    <t>Brodie Evans</t>
  </si>
  <si>
    <t>Leon Schurger</t>
  </si>
  <si>
    <t>Beau Starr</t>
  </si>
  <si>
    <t>Harrison Gora</t>
  </si>
  <si>
    <t>H</t>
  </si>
  <si>
    <t>Lachlan Meecham</t>
  </si>
  <si>
    <t>Louis Malburn</t>
  </si>
  <si>
    <t>Filip Poland</t>
  </si>
  <si>
    <t>Ezra O Grady</t>
  </si>
  <si>
    <t>James McKenzie</t>
  </si>
  <si>
    <t>Denver Green</t>
  </si>
  <si>
    <t>Benji Vese</t>
  </si>
  <si>
    <t>Adrian Maleki</t>
  </si>
  <si>
    <t>Bryson Bae</t>
  </si>
  <si>
    <t xml:space="preserve">Year 1 Girls </t>
  </si>
  <si>
    <t>Isabelle Evans</t>
  </si>
  <si>
    <t>Isabel Hunt</t>
  </si>
  <si>
    <t>Hannah Wahba</t>
  </si>
  <si>
    <t>Lorena Maybach</t>
  </si>
  <si>
    <t>8/9 Boys</t>
  </si>
  <si>
    <t>Ben</t>
  </si>
  <si>
    <t>Chis</t>
  </si>
  <si>
    <t>Ph</t>
  </si>
  <si>
    <t>Flynn Jauncey</t>
  </si>
  <si>
    <t>R</t>
  </si>
  <si>
    <t>Make sure there are at least 4 Year 2 students on this list</t>
  </si>
  <si>
    <t>Dylan Webb</t>
  </si>
  <si>
    <t>V</t>
  </si>
  <si>
    <t>Beau Hargreaves</t>
  </si>
  <si>
    <t>Year 2 Boys - need top 4</t>
  </si>
  <si>
    <t>Brooklyn Myers</t>
  </si>
  <si>
    <t>Felix Kerr</t>
  </si>
  <si>
    <t>Harry Richards</t>
  </si>
  <si>
    <t>Levi Gaffney</t>
  </si>
  <si>
    <t>Loius Orzinski</t>
  </si>
  <si>
    <t>Billy Mead</t>
  </si>
  <si>
    <t>Liam Nolan</t>
  </si>
  <si>
    <t>Matthew Hamey</t>
  </si>
  <si>
    <t>Charlie Dando</t>
  </si>
  <si>
    <t>Joey Heather</t>
  </si>
  <si>
    <t>Harvey Starr</t>
  </si>
  <si>
    <t>Dylan Bilaud</t>
  </si>
  <si>
    <t xml:space="preserve"> </t>
  </si>
  <si>
    <t>Johan Nortje</t>
  </si>
  <si>
    <t>Bob Greenwood</t>
  </si>
  <si>
    <t>Elliot Murell</t>
  </si>
  <si>
    <t>Balen Price</t>
  </si>
  <si>
    <t>8/9 Girls</t>
  </si>
  <si>
    <t>Meri Garland</t>
  </si>
  <si>
    <t>Cerys Mansfield</t>
  </si>
  <si>
    <t>Mia Ness</t>
  </si>
  <si>
    <t>Zoe Piper</t>
  </si>
  <si>
    <t>I</t>
  </si>
  <si>
    <t>Year 2 Girls - need top 4</t>
  </si>
  <si>
    <t>Bekka Wiebe</t>
  </si>
  <si>
    <t>Arisha Mudaliar</t>
  </si>
  <si>
    <t>Hannah Goode</t>
  </si>
  <si>
    <t>Yr 2</t>
  </si>
  <si>
    <t>Clara Kerr</t>
  </si>
  <si>
    <t>Jessica McKensey</t>
  </si>
  <si>
    <t>Caimohe Pittard</t>
  </si>
  <si>
    <t>Mikayla Leonard</t>
  </si>
  <si>
    <t>Ruby Buckland</t>
  </si>
  <si>
    <t>Peneolpe Mansfield</t>
  </si>
  <si>
    <t>Victoria Poulin</t>
  </si>
  <si>
    <t>Sophie Griffiths</t>
  </si>
  <si>
    <t>Sofia Grumont</t>
  </si>
  <si>
    <t>Samantha Richard</t>
  </si>
  <si>
    <t>Sofia Kruse</t>
  </si>
  <si>
    <t>Maeve Hawley</t>
  </si>
  <si>
    <t>Aveesa Maleki</t>
  </si>
  <si>
    <t>10 Yr Boys</t>
  </si>
  <si>
    <t>Fletcher Melville</t>
  </si>
  <si>
    <t>S</t>
  </si>
  <si>
    <t>Ben Hunt</t>
  </si>
  <si>
    <t>William Cox</t>
  </si>
  <si>
    <t>Jaxen Cavallaro</t>
  </si>
  <si>
    <t>E</t>
  </si>
  <si>
    <t>Zander Masselos</t>
  </si>
  <si>
    <t>Cameron Keech</t>
  </si>
  <si>
    <t>Lachlan Murnain</t>
  </si>
  <si>
    <t>Jake Maben</t>
  </si>
  <si>
    <t>James Hewson</t>
  </si>
  <si>
    <t>W</t>
  </si>
  <si>
    <t>Oliver Carslile</t>
  </si>
  <si>
    <t>Alexander Cogley</t>
  </si>
  <si>
    <t>James Peak</t>
  </si>
  <si>
    <t>Forbes Trute</t>
  </si>
  <si>
    <t>Eddie Iliffe</t>
  </si>
  <si>
    <t>Harrsion Mitchell</t>
  </si>
  <si>
    <t>William Iliffe</t>
  </si>
  <si>
    <t>Orlando Pupo</t>
  </si>
  <si>
    <t>10 Yr Girls</t>
  </si>
  <si>
    <t>Hallie Owers</t>
  </si>
  <si>
    <t>Eleanor Barton</t>
  </si>
  <si>
    <t>Tabitha Stockbridge</t>
  </si>
  <si>
    <t>Annjeli Nolan</t>
  </si>
  <si>
    <t>Ella Mecham</t>
  </si>
  <si>
    <t>PJ Richards</t>
  </si>
  <si>
    <t>Zara Paz</t>
  </si>
  <si>
    <t>Esha Mudaliar</t>
  </si>
  <si>
    <t>Grace Pittard</t>
  </si>
  <si>
    <t>Lucy Ebsary</t>
  </si>
  <si>
    <t>Holly Taylor</t>
  </si>
  <si>
    <t>AvaFiskerstrand</t>
  </si>
  <si>
    <t>Brianna Bae</t>
  </si>
  <si>
    <t>Grace Charlesworth</t>
  </si>
  <si>
    <t>Paige Graydon</t>
  </si>
  <si>
    <t>Annabvelle Green</t>
  </si>
  <si>
    <t>Indianna Quinn</t>
  </si>
  <si>
    <t>Hannah Clark</t>
  </si>
  <si>
    <t>Isla Farrow</t>
  </si>
  <si>
    <t>11 Yr Boys</t>
  </si>
  <si>
    <t>Harry Parsa</t>
  </si>
  <si>
    <t>Jonah Belger</t>
  </si>
  <si>
    <t>Sebastian Kerr</t>
  </si>
  <si>
    <t>Benjamin Redman</t>
  </si>
  <si>
    <t>Ethan Bayley</t>
  </si>
  <si>
    <t>Hamish Kerr</t>
  </si>
  <si>
    <t>Cruz Cleevley</t>
  </si>
  <si>
    <t>Josh Charet</t>
  </si>
  <si>
    <t>Tyler Gaukrodger</t>
  </si>
  <si>
    <t>Nathan Cole</t>
  </si>
  <si>
    <t>Ben Gibson</t>
  </si>
  <si>
    <t>Eric Nitch</t>
  </si>
  <si>
    <t>Liam Orr</t>
  </si>
  <si>
    <t>Harvey Colivias</t>
  </si>
  <si>
    <t>Albert Brooks</t>
  </si>
  <si>
    <t>Charles Hewson</t>
  </si>
  <si>
    <t xml:space="preserve">C </t>
  </si>
  <si>
    <t>Jack Ness</t>
  </si>
  <si>
    <t>Charie Sullivan</t>
  </si>
  <si>
    <t>Lachlan Williams</t>
  </si>
  <si>
    <t>11 Yr Girls</t>
  </si>
  <si>
    <t>Felicity Bartlett</t>
  </si>
  <si>
    <t>Mia Preston</t>
  </si>
  <si>
    <t>Arabella Kough</t>
  </si>
  <si>
    <t>Eve Mortimer</t>
  </si>
  <si>
    <t>Leila Parsa</t>
  </si>
  <si>
    <t>Nina Dury</t>
  </si>
  <si>
    <t>Bonnie Heather</t>
  </si>
  <si>
    <t>Jasper Frankel</t>
  </si>
  <si>
    <t>Ziva Kralka</t>
  </si>
  <si>
    <t>Jett Taylor</t>
  </si>
  <si>
    <t>Isabel Bird</t>
  </si>
  <si>
    <t>Lily Hellyar</t>
  </si>
  <si>
    <t>Eloise Brown</t>
  </si>
  <si>
    <t>Lily Juracich</t>
  </si>
  <si>
    <t>Laura Petrie</t>
  </si>
  <si>
    <t>Victoria Buckles</t>
  </si>
  <si>
    <t xml:space="preserve">Katie ODonovan </t>
  </si>
  <si>
    <t>Olive Lay</t>
  </si>
  <si>
    <t>Marie Enneman</t>
  </si>
  <si>
    <t>12 Yr Boys</t>
  </si>
  <si>
    <t>Blue Dot</t>
  </si>
  <si>
    <t>Nathan Longster</t>
  </si>
  <si>
    <t>Rob Hunt</t>
  </si>
  <si>
    <t>Jack Dent</t>
  </si>
  <si>
    <t>Siddh Mudaliar</t>
  </si>
  <si>
    <t>William Davies</t>
  </si>
  <si>
    <t>Kearney</t>
  </si>
  <si>
    <t>Luca Riley</t>
  </si>
  <si>
    <t>Anders Ebsary</t>
  </si>
  <si>
    <t>Lachlan Watson</t>
  </si>
  <si>
    <t>Brian Kotoff</t>
  </si>
  <si>
    <t>James Harper</t>
  </si>
  <si>
    <t>Arlo Boyd</t>
  </si>
  <si>
    <t>Michael Pearse</t>
  </si>
  <si>
    <t>Alexander Shalvey</t>
  </si>
  <si>
    <t>Wian De Venter</t>
  </si>
  <si>
    <t>James Woods</t>
  </si>
  <si>
    <t>Felix Stockbridge</t>
  </si>
  <si>
    <t>Eddy Epthorp</t>
  </si>
  <si>
    <t>Roco De Gouvera</t>
  </si>
  <si>
    <t>Armand Dubic</t>
  </si>
  <si>
    <t>12 Yr Girls</t>
  </si>
  <si>
    <t>Gemma Goode</t>
  </si>
  <si>
    <t>Zali Kellar-K</t>
  </si>
  <si>
    <t>Amber Hattingh</t>
  </si>
  <si>
    <t>Sienna Evans</t>
  </si>
  <si>
    <t>Mimi McLean</t>
  </si>
  <si>
    <t>Jade VB</t>
  </si>
  <si>
    <t>Charlize Jones</t>
  </si>
  <si>
    <t>Eva Ward</t>
  </si>
  <si>
    <t>Harper Owers</t>
  </si>
  <si>
    <t>Emily Pittard</t>
  </si>
  <si>
    <t>Abigail Harnwell</t>
  </si>
  <si>
    <t>Roxy Maben</t>
  </si>
  <si>
    <t>Amelie Laforest</t>
  </si>
  <si>
    <t>Olivia Wong</t>
  </si>
  <si>
    <t>Indra Walcot</t>
  </si>
  <si>
    <t>Charlotte Clark</t>
  </si>
  <si>
    <t>Ester Cates</t>
  </si>
  <si>
    <t>Brooke Nielson</t>
  </si>
  <si>
    <t>Aisha Saxena</t>
  </si>
  <si>
    <t>Gemma  Desamaris</t>
  </si>
  <si>
    <t>CSSA STATE CROSS COUNTRY 2022</t>
  </si>
  <si>
    <t>DOB</t>
  </si>
  <si>
    <t>AGE</t>
  </si>
  <si>
    <t>U9G</t>
  </si>
  <si>
    <t>U9B</t>
  </si>
  <si>
    <t>10G</t>
  </si>
  <si>
    <t>10B</t>
  </si>
  <si>
    <t>11G</t>
  </si>
  <si>
    <t>11B</t>
  </si>
  <si>
    <t>12G</t>
  </si>
  <si>
    <t>12B</t>
  </si>
  <si>
    <t>Year 2 Girls</t>
  </si>
  <si>
    <t>Year 2 Boys</t>
  </si>
  <si>
    <t>Asher O'Grady</t>
  </si>
  <si>
    <t>Ryan Kesby</t>
  </si>
  <si>
    <t>William Garske</t>
  </si>
  <si>
    <t>Kingsley Trute</t>
  </si>
  <si>
    <t>Lachlan Davison</t>
  </si>
  <si>
    <t>Nikki Van den bogaert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</si>
</sst>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6">
    <font>
      <sz val="10"/>
      <color rgb="FF000000"/>
      <name val="Arial"/>
    </font>
    <font>
      <sz val="10"/>
      <name val="Arial"/>
      <family val="2"/>
    </font>
    <font>
      <sz val="20"/>
      <name val="Arial"/>
      <family val="2"/>
    </font>
    <font>
      <sz val="2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0"/>
      <color rgb="FF000000"/>
      <name val="Docs-Calibri"/>
    </font>
    <font>
      <b/>
      <sz val="10"/>
      <color rgb="FFFF0000"/>
      <name val="Arial"/>
      <family val="2"/>
    </font>
    <font>
      <b/>
      <sz val="10"/>
      <color rgb="FF93C47D"/>
      <name val="Arial"/>
      <family val="2"/>
    </font>
    <font>
      <b/>
      <sz val="10"/>
      <color rgb="FF0000FF"/>
      <name val="Arial"/>
      <family val="2"/>
    </font>
    <font>
      <sz val="18"/>
      <name val="Arial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sz val="11"/>
      <name val="Arial"/>
      <family val="2"/>
    </font>
    <font>
      <sz val="2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3" borderId="3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14" fontId="12" fillId="0" borderId="0" xfId="0" applyNumberFormat="1" applyFont="1" applyAlignment="1">
      <alignment vertical="center"/>
    </xf>
    <xf numFmtId="0" fontId="3" fillId="7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/>
    </xf>
    <xf numFmtId="0" fontId="3" fillId="7" borderId="12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vertical="center"/>
    </xf>
    <xf numFmtId="0" fontId="10" fillId="7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9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3" fillId="7" borderId="11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0" fontId="4" fillId="10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21"/>
  <sheetViews>
    <sheetView showGridLines="0" workbookViewId="0">
      <selection activeCell="T4" sqref="T4:T8"/>
    </sheetView>
  </sheetViews>
  <sheetFormatPr defaultColWidth="14.44140625" defaultRowHeight="15" customHeight="1"/>
  <cols>
    <col min="1" max="1" width="2.109375" customWidth="1"/>
    <col min="2" max="2" width="20.33203125" customWidth="1"/>
    <col min="3" max="3" width="2.6640625" customWidth="1"/>
    <col min="4" max="5" width="6.6640625" customWidth="1"/>
    <col min="6" max="6" width="8.44140625" customWidth="1"/>
    <col min="7" max="7" width="8.88671875" customWidth="1"/>
    <col min="8" max="9" width="8" customWidth="1"/>
    <col min="10" max="15" width="9" customWidth="1"/>
    <col min="16" max="16" width="1.33203125" customWidth="1"/>
    <col min="17" max="17" width="8.5546875" customWidth="1"/>
    <col min="18" max="18" width="6.109375" customWidth="1"/>
    <col min="19" max="19" width="1.33203125" customWidth="1"/>
    <col min="20" max="20" width="6.5546875" customWidth="1"/>
    <col min="21" max="30" width="9.109375" customWidth="1"/>
  </cols>
  <sheetData>
    <row r="1" spans="1:30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4"/>
      <c r="R3" s="4"/>
      <c r="S3" s="1"/>
      <c r="T3" s="4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5" customHeight="1">
      <c r="A4" s="6"/>
      <c r="B4" s="8" t="s">
        <v>0</v>
      </c>
      <c r="C4" s="8"/>
      <c r="D4" s="12" t="s">
        <v>1</v>
      </c>
      <c r="E4" s="13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3" t="s">
        <v>11</v>
      </c>
      <c r="O4" s="13" t="s">
        <v>12</v>
      </c>
      <c r="P4" s="14"/>
      <c r="Q4" s="13" t="s">
        <v>13</v>
      </c>
      <c r="R4" s="13" t="s">
        <v>14</v>
      </c>
      <c r="S4" s="14"/>
      <c r="T4" s="13" t="s">
        <v>15</v>
      </c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" customHeight="1">
      <c r="A5" s="6"/>
      <c r="B5" s="15" t="s">
        <v>16</v>
      </c>
      <c r="C5" s="8" t="s">
        <v>17</v>
      </c>
      <c r="D5" s="17">
        <f>SUMIF('K girls'!$D$5:$D$24,TOTALS!$C5,'K girls'!$E$5:$E$24)</f>
        <v>35</v>
      </c>
      <c r="E5" s="17">
        <f>SUMIF('K boys'!$D$5:$D$24,TOTALS!$C5,'K boys'!$E$5:$E$24)</f>
        <v>39</v>
      </c>
      <c r="F5" s="17">
        <f>SUMIF('Yr 1 girls'!$D$5:$D$24,TOTALS!$C5,'Yr 1 girls'!$E$5:$E$24)</f>
        <v>18</v>
      </c>
      <c r="G5" s="17">
        <f>SUMIF('Yr 1 boys'!$D$5:$D$24,TOTALS!$C5,'Yr 1 boys'!$E$5:$E$24)</f>
        <v>39</v>
      </c>
      <c r="H5" s="17">
        <f>SUMIF('U9 Girls'!$D$5:$D$24,TOTALS!$C5,'U9 Girls'!$E$5:$E$24)</f>
        <v>64</v>
      </c>
      <c r="I5" s="17">
        <f>SUMIF('U9 Boys'!$D$5:$D$24,TOTALS!$C5,'U9 Boys'!$E$5:$E$24)</f>
        <v>42</v>
      </c>
      <c r="J5" s="17">
        <f>SUMIF('U10 Girls'!$D$5:$D$24,TOTALS!$C5,'U10 Girls'!$E$5:$E$24)</f>
        <v>37</v>
      </c>
      <c r="K5" s="17">
        <f>SUMIF('U11 Boys'!$D$5:$D$24,TOTALS!$C5,'U10 Boys'!$E$5:$E$24)</f>
        <v>82</v>
      </c>
      <c r="L5" s="17">
        <f>SUMIF('U11 Girls'!$D$5:$D$24,TOTALS!$C5,'U11 Girls'!$E$5:$E$24)</f>
        <v>25</v>
      </c>
      <c r="M5" s="17">
        <f>SUMIF('U11 Boys'!$D$5:$D$24,TOTALS!$C5,'U11 Boys'!$E$5:$E$24)</f>
        <v>82</v>
      </c>
      <c r="N5" s="17">
        <f>SUMIF('U12 Girls'!$D$5:$D$24,TOTALS!$C5,'U12 Girls'!$E$5:$E$24)</f>
        <v>85</v>
      </c>
      <c r="O5" s="17">
        <f>SUMIF('U12 Boys'!$D$5:$D$29,TOTALS!$C5,'U12 Boys'!$E$5:$E$29)</f>
        <v>41</v>
      </c>
      <c r="P5" s="14"/>
      <c r="Q5" s="8">
        <f t="shared" ref="Q5:Q8" si="0">E5+G5+I5+K5+M5+O5</f>
        <v>325</v>
      </c>
      <c r="R5" s="8">
        <f t="shared" ref="R5:R8" si="1">D5+F5+H5+J5+L5+N5</f>
        <v>264</v>
      </c>
      <c r="S5" s="14"/>
      <c r="T5" s="8">
        <f t="shared" ref="T5:T8" si="2">SUM(D5:O5)</f>
        <v>589</v>
      </c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5" customHeight="1">
      <c r="A6" s="6"/>
      <c r="B6" s="19" t="s">
        <v>18</v>
      </c>
      <c r="C6" s="8" t="s">
        <v>19</v>
      </c>
      <c r="D6" s="17">
        <f>SUMIF('K girls'!$D$5:$D$24,TOTALS!$C6,'K girls'!$E$5:$E$24)</f>
        <v>61</v>
      </c>
      <c r="E6" s="17">
        <f>SUMIF('K boys'!$D$5:$D$24,TOTALS!$C6,'K boys'!$E$5:$E$24)</f>
        <v>61</v>
      </c>
      <c r="F6" s="17">
        <f>SUMIF('Yr 1 girls'!$D$5:$D$24,TOTALS!$C6,'Yr 1 girls'!$E$5:$E$24)</f>
        <v>36</v>
      </c>
      <c r="G6" s="17">
        <f>SUMIF('Yr 1 boys'!$D$5:$D$24,TOTALS!$C6,'Yr 1 boys'!$E$5:$E$24)</f>
        <v>43</v>
      </c>
      <c r="H6" s="17">
        <f>SUMIF('U9 Girls'!$D$5:$D$24,TOTALS!$C6,'U9 Girls'!$E$5:$E$24)</f>
        <v>74</v>
      </c>
      <c r="I6" s="17">
        <f>SUMIF('U9 Boys'!$D$5:$D$24,TOTALS!$C6,'U9 Boys'!$E$5:$E$24)</f>
        <v>47</v>
      </c>
      <c r="J6" s="17">
        <f>SUMIF('U10 Girls'!$D$5:$D$24,TOTALS!$C6,'U10 Girls'!$E$5:$E$24)</f>
        <v>67</v>
      </c>
      <c r="K6" s="17">
        <f>SUMIF('U10 Boys'!$D$5:$D$24,TOTALS!$C6,'U10 Boys'!$E$5:$E$24)</f>
        <v>101</v>
      </c>
      <c r="L6" s="17">
        <f>SUMIF('U11 Girls'!$D$5:$D$24,TOTALS!$C6,'U11 Girls'!$E$5:$E$24)</f>
        <v>69</v>
      </c>
      <c r="M6" s="17">
        <f>SUMIF('U11 Boys'!$D$5:$D$24,TOTALS!$C6,'U11 Boys'!$E$5:$E$24)</f>
        <v>30</v>
      </c>
      <c r="N6" s="17">
        <f>SUMIF('U12 Girls'!$D$5:$D$24,TOTALS!$C6,'U12 Girls'!$E$5:$E$24)</f>
        <v>65</v>
      </c>
      <c r="O6" s="17">
        <f>SUMIF('U12 Boys'!$D$5:$D$29,TOTALS!$C6,'U12 Boys'!$E$5:$E$29)</f>
        <v>64</v>
      </c>
      <c r="P6" s="14"/>
      <c r="Q6" s="8">
        <f t="shared" si="0"/>
        <v>346</v>
      </c>
      <c r="R6" s="8">
        <f t="shared" si="1"/>
        <v>372</v>
      </c>
      <c r="S6" s="14"/>
      <c r="T6" s="79">
        <f t="shared" si="2"/>
        <v>718</v>
      </c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customHeight="1">
      <c r="A7" s="6"/>
      <c r="B7" s="20" t="s">
        <v>20</v>
      </c>
      <c r="C7" s="8" t="s">
        <v>21</v>
      </c>
      <c r="D7" s="17">
        <f>SUMIF('K girls'!$D$5:$D$24,TOTALS!$C7,'K girls'!$E$5:$E$24)</f>
        <v>36</v>
      </c>
      <c r="E7" s="17">
        <f>SUMIF('K boys'!$D$5:$D$24,TOTALS!$C7,'K boys'!$E$5:$E$24)</f>
        <v>50</v>
      </c>
      <c r="F7" s="17">
        <f>SUMIF('Yr 1 girls'!$D$5:$D$24,TOTALS!$C7,'Yr 1 girls'!$E$5:$E$24)</f>
        <v>20</v>
      </c>
      <c r="G7" s="17">
        <f>SUMIF('Yr 1 boys'!$D$5:$D$24,TOTALS!$C7,'Yr 1 boys'!$E$5:$E$24)</f>
        <v>54</v>
      </c>
      <c r="H7" s="17">
        <f>SUMIF('U9 Girls'!$D$5:$D$24,TOTALS!$C7,'U9 Girls'!$E$5:$E$24)</f>
        <v>53</v>
      </c>
      <c r="I7" s="17">
        <f>SUMIF('U9 Boys'!$D$5:$D$24,TOTALS!$C7,'U9 Boys'!$E$5:$E$24)</f>
        <v>68</v>
      </c>
      <c r="J7" s="17">
        <f>SUMIF('U10 Girls'!$D$5:$D$24,TOTALS!$C7,'U10 Girls'!$E$5:$E$24)</f>
        <v>71</v>
      </c>
      <c r="K7" s="17">
        <f>SUMIF('U10 Boys'!$D$5:$D$24,TOTALS!$C7,'U10 Boys'!$E$5:$E$24)</f>
        <v>16</v>
      </c>
      <c r="L7" s="17">
        <f>SUMIF('U11 Girls'!$D$5:$D$24,TOTALS!$C7,'U11 Girls'!$E$5:$E$24)</f>
        <v>63</v>
      </c>
      <c r="M7" s="17">
        <f>SUMIF('U11 Boys'!$D$5:$D$24,TOTALS!$C7,'U11 Boys'!$E$5:$E$24)</f>
        <v>55</v>
      </c>
      <c r="N7" s="17">
        <f>SUMIF('U12 Girls'!$D$5:$D$24,TOTALS!$C7,'U12 Girls'!$E$5:$E$24)</f>
        <v>14</v>
      </c>
      <c r="O7" s="17">
        <f>SUMIF('U12 Boys'!$D$5:$D$29,TOTALS!$C7,'U12 Boys'!$E$5:$E$29)</f>
        <v>71</v>
      </c>
      <c r="P7" s="14"/>
      <c r="Q7" s="8">
        <f t="shared" si="0"/>
        <v>314</v>
      </c>
      <c r="R7" s="8">
        <f t="shared" si="1"/>
        <v>257</v>
      </c>
      <c r="S7" s="14"/>
      <c r="T7" s="8">
        <f t="shared" si="2"/>
        <v>571</v>
      </c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" customHeight="1">
      <c r="A8" s="6"/>
      <c r="B8" s="21" t="s">
        <v>22</v>
      </c>
      <c r="C8" s="8" t="s">
        <v>23</v>
      </c>
      <c r="D8" s="17">
        <f>SUMIF('K girls'!$D$5:$D$24,TOTALS!$C8,'K girls'!$E$5:$E$24)</f>
        <v>0</v>
      </c>
      <c r="E8" s="17">
        <f>SUMIF('K boys'!$D$5:$D$24,TOTALS!$C8,'K boys'!$E$5:$E$24)</f>
        <v>32</v>
      </c>
      <c r="F8" s="17">
        <f>SUMIF('Yr 1 girls'!$D$5:$D$24,TOTALS!$C8,'Yr 1 girls'!$E$5:$E$24)</f>
        <v>0</v>
      </c>
      <c r="G8" s="17">
        <f>SUMIF('Yr 1 boys'!$D$5:$D$24,TOTALS!$C8,'Yr 1 boys'!$E$5:$E$24)</f>
        <v>53</v>
      </c>
      <c r="H8" s="17">
        <f>SUMIF('U9 Girls'!$D$5:$D$24,TOTALS!$C8,'U9 Girls'!$E$5:$E$24)</f>
        <v>19</v>
      </c>
      <c r="I8" s="17">
        <f>SUMIF('U9 Boys'!$D$5:$D$24,TOTALS!$C8,'U9 Boys'!$E$5:$E$24)</f>
        <v>22</v>
      </c>
      <c r="J8" s="17">
        <f>SUMIF('U10 Girls'!$D$5:$D$24,TOTALS!$C8,'U10 Girls'!$E$5:$E$24)</f>
        <v>17</v>
      </c>
      <c r="K8" s="17">
        <f>SUMIF('U11 Boys'!$D$5:$D$24,TOTALS!$C8,'U11 Boys'!$E$5:$E$24)</f>
        <v>43</v>
      </c>
      <c r="L8" s="17">
        <f>SUMIF('U11 Girls'!$D$5:$D$24,TOTALS!$C8,'U11 Girls'!$E$5:$E$24)</f>
        <v>53</v>
      </c>
      <c r="M8" s="17">
        <f>SUMIF('U11 Boys'!$D$5:$D$24,TOTALS!$C8,'U11 Boys'!$E$5:$E$24)</f>
        <v>43</v>
      </c>
      <c r="N8" s="25">
        <f>SUMIF('U12 Girls'!$D$5:$D$24,TOTALS!$C8,'U12 Girls'!$E$5:$E$24)</f>
        <v>46</v>
      </c>
      <c r="O8" s="17">
        <f>SUMIF('U12 Boys'!$D$5:$D$29,TOTALS!$C8,'U12 Boys'!$E$5:$E$29)</f>
        <v>34</v>
      </c>
      <c r="P8" s="14"/>
      <c r="Q8" s="8">
        <f t="shared" si="0"/>
        <v>227</v>
      </c>
      <c r="R8" s="8">
        <f t="shared" si="1"/>
        <v>135</v>
      </c>
      <c r="S8" s="14"/>
      <c r="T8" s="8">
        <f t="shared" si="2"/>
        <v>362</v>
      </c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" customHeight="1">
      <c r="A9" s="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"/>
      <c r="Q9" s="18"/>
      <c r="R9" s="18"/>
      <c r="S9" s="1"/>
      <c r="T9" s="18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O32"/>
  <sheetViews>
    <sheetView topLeftCell="A3" workbookViewId="0">
      <selection activeCell="B19" sqref="B19"/>
    </sheetView>
  </sheetViews>
  <sheetFormatPr defaultColWidth="14.44140625" defaultRowHeight="15" customHeight="1"/>
  <cols>
    <col min="1" max="1" width="11.33203125" customWidth="1"/>
    <col min="2" max="2" width="32.88671875" customWidth="1"/>
    <col min="3" max="3" width="10.88671875" customWidth="1"/>
    <col min="4" max="4" width="12.5546875" customWidth="1"/>
    <col min="5" max="5" width="13.109375" customWidth="1"/>
    <col min="6" max="6" width="2" customWidth="1"/>
    <col min="7" max="7" width="17.5546875" customWidth="1"/>
    <col min="8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167</v>
      </c>
      <c r="C2" s="2"/>
      <c r="D2" s="2"/>
      <c r="E2" s="10">
        <v>0.6166666666666667</v>
      </c>
      <c r="F2" s="1"/>
      <c r="G2" s="1"/>
      <c r="H2" s="22" t="s">
        <v>75</v>
      </c>
      <c r="I2" s="23" t="s">
        <v>76</v>
      </c>
      <c r="J2" s="24" t="s">
        <v>77</v>
      </c>
      <c r="K2" t="s">
        <v>21</v>
      </c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59" t="s">
        <v>168</v>
      </c>
      <c r="C5" s="60" t="s">
        <v>19</v>
      </c>
      <c r="D5" s="60" t="s">
        <v>17</v>
      </c>
      <c r="E5" s="60">
        <v>20</v>
      </c>
      <c r="F5" s="11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59" t="s">
        <v>169</v>
      </c>
      <c r="C6" s="60" t="s">
        <v>132</v>
      </c>
      <c r="D6" s="60" t="s">
        <v>21</v>
      </c>
      <c r="E6" s="60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59" t="s">
        <v>170</v>
      </c>
      <c r="C7" s="60" t="s">
        <v>128</v>
      </c>
      <c r="D7" s="60" t="s">
        <v>17</v>
      </c>
      <c r="E7" s="60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7">
        <v>4</v>
      </c>
      <c r="B8" s="59" t="s">
        <v>171</v>
      </c>
      <c r="C8" s="60" t="s">
        <v>21</v>
      </c>
      <c r="D8" s="60" t="s">
        <v>23</v>
      </c>
      <c r="E8" s="60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59" t="s">
        <v>172</v>
      </c>
      <c r="C9" s="60" t="s">
        <v>17</v>
      </c>
      <c r="D9" s="60" t="s">
        <v>19</v>
      </c>
      <c r="E9" s="60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7">
        <v>6</v>
      </c>
      <c r="B10" s="59" t="s">
        <v>173</v>
      </c>
      <c r="C10" s="60" t="s">
        <v>132</v>
      </c>
      <c r="D10" s="60" t="s">
        <v>17</v>
      </c>
      <c r="E10" s="60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59" t="s">
        <v>268</v>
      </c>
      <c r="C11" s="60" t="s">
        <v>19</v>
      </c>
      <c r="D11" s="60" t="s">
        <v>21</v>
      </c>
      <c r="E11" s="60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61" t="s">
        <v>174</v>
      </c>
      <c r="C12" s="62" t="s">
        <v>128</v>
      </c>
      <c r="D12" s="62" t="s">
        <v>23</v>
      </c>
      <c r="E12" s="60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59" t="s">
        <v>175</v>
      </c>
      <c r="C13" s="60" t="s">
        <v>138</v>
      </c>
      <c r="D13" s="60" t="s">
        <v>17</v>
      </c>
      <c r="E13" s="60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59" t="s">
        <v>176</v>
      </c>
      <c r="C14" s="60" t="s">
        <v>17</v>
      </c>
      <c r="D14" s="60" t="s">
        <v>21</v>
      </c>
      <c r="E14" s="60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59" t="s">
        <v>177</v>
      </c>
      <c r="C15" s="60" t="s">
        <v>138</v>
      </c>
      <c r="D15" s="60" t="s">
        <v>19</v>
      </c>
      <c r="E15" s="60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59" t="s">
        <v>178</v>
      </c>
      <c r="C16" s="60"/>
      <c r="D16" s="60" t="s">
        <v>23</v>
      </c>
      <c r="E16" s="60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59" t="s">
        <v>179</v>
      </c>
      <c r="C17" s="60" t="s">
        <v>138</v>
      </c>
      <c r="D17" s="60" t="s">
        <v>17</v>
      </c>
      <c r="E17" s="60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59" t="s">
        <v>180</v>
      </c>
      <c r="C18" s="60" t="s">
        <v>138</v>
      </c>
      <c r="D18" s="60" t="s">
        <v>17</v>
      </c>
      <c r="E18" s="60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61" t="s">
        <v>181</v>
      </c>
      <c r="C19" s="62" t="s">
        <v>138</v>
      </c>
      <c r="D19" s="62" t="s">
        <v>21</v>
      </c>
      <c r="E19" s="60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59" t="s">
        <v>182</v>
      </c>
      <c r="C20" s="60" t="s">
        <v>132</v>
      </c>
      <c r="D20" s="60" t="s">
        <v>21</v>
      </c>
      <c r="E20" s="60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5.8">
      <c r="A21" s="7">
        <v>17</v>
      </c>
      <c r="B21" s="59" t="s">
        <v>183</v>
      </c>
      <c r="C21" s="60" t="s">
        <v>184</v>
      </c>
      <c r="D21" s="60" t="s">
        <v>23</v>
      </c>
      <c r="E21" s="60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59" t="s">
        <v>185</v>
      </c>
      <c r="C22" s="60" t="s">
        <v>132</v>
      </c>
      <c r="D22" s="60" t="s">
        <v>19</v>
      </c>
      <c r="E22" s="60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59" t="s">
        <v>186</v>
      </c>
      <c r="C23" s="60" t="s">
        <v>128</v>
      </c>
      <c r="D23" s="60" t="s">
        <v>17</v>
      </c>
      <c r="E23" s="60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59" t="s">
        <v>187</v>
      </c>
      <c r="C24" s="60" t="s">
        <v>138</v>
      </c>
      <c r="D24" s="60" t="s">
        <v>19</v>
      </c>
      <c r="E24" s="60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82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30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55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43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O32"/>
  <sheetViews>
    <sheetView topLeftCell="A4" workbookViewId="0">
      <selection activeCell="B16" sqref="B16"/>
    </sheetView>
  </sheetViews>
  <sheetFormatPr defaultColWidth="14.44140625" defaultRowHeight="15" customHeight="1"/>
  <cols>
    <col min="1" max="1" width="11.33203125" customWidth="1"/>
    <col min="2" max="2" width="32.88671875" customWidth="1"/>
    <col min="3" max="3" width="10.88671875" customWidth="1"/>
    <col min="4" max="4" width="12.5546875" customWidth="1"/>
    <col min="5" max="5" width="13.109375" customWidth="1"/>
    <col min="6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188</v>
      </c>
      <c r="C2" s="2"/>
      <c r="D2" s="10">
        <v>0.68680555555555556</v>
      </c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9" t="s">
        <v>189</v>
      </c>
      <c r="C5" s="7" t="s">
        <v>132</v>
      </c>
      <c r="D5" s="7" t="s">
        <v>21</v>
      </c>
      <c r="E5" s="7">
        <v>20</v>
      </c>
      <c r="F5" s="11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9" t="s">
        <v>190</v>
      </c>
      <c r="C6" s="7" t="s">
        <v>138</v>
      </c>
      <c r="D6" s="7" t="s">
        <v>19</v>
      </c>
      <c r="E6" s="7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9" t="s">
        <v>191</v>
      </c>
      <c r="C7" s="7" t="s">
        <v>138</v>
      </c>
      <c r="D7" s="7" t="s">
        <v>21</v>
      </c>
      <c r="E7" s="7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7">
        <v>4</v>
      </c>
      <c r="B8" s="9" t="s">
        <v>192</v>
      </c>
      <c r="C8" s="7" t="s">
        <v>138</v>
      </c>
      <c r="D8" s="7" t="s">
        <v>21</v>
      </c>
      <c r="E8" s="7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9" t="s">
        <v>193</v>
      </c>
      <c r="C9" s="7" t="s">
        <v>17</v>
      </c>
      <c r="D9" s="7" t="s">
        <v>17</v>
      </c>
      <c r="E9" s="7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7">
        <v>6</v>
      </c>
      <c r="B10" s="9" t="s">
        <v>194</v>
      </c>
      <c r="C10" s="7" t="s">
        <v>138</v>
      </c>
      <c r="D10" s="7" t="s">
        <v>23</v>
      </c>
      <c r="E10" s="7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9" t="s">
        <v>195</v>
      </c>
      <c r="C11" s="7" t="s">
        <v>132</v>
      </c>
      <c r="D11" s="7" t="s">
        <v>19</v>
      </c>
      <c r="E11" s="7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9" t="s">
        <v>196</v>
      </c>
      <c r="C12" s="7" t="s">
        <v>128</v>
      </c>
      <c r="D12" s="7" t="s">
        <v>19</v>
      </c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9" t="s">
        <v>197</v>
      </c>
      <c r="C13" s="7" t="s">
        <v>138</v>
      </c>
      <c r="D13" s="7" t="s">
        <v>23</v>
      </c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9" t="s">
        <v>198</v>
      </c>
      <c r="C14" s="7" t="s">
        <v>184</v>
      </c>
      <c r="D14" s="7" t="s">
        <v>19</v>
      </c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9" t="s">
        <v>199</v>
      </c>
      <c r="C15" s="7" t="s">
        <v>132</v>
      </c>
      <c r="D15" s="7" t="s">
        <v>23</v>
      </c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9" t="s">
        <v>200</v>
      </c>
      <c r="C16" s="7" t="s">
        <v>19</v>
      </c>
      <c r="D16" s="7" t="s">
        <v>17</v>
      </c>
      <c r="E16" s="7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9" t="s">
        <v>201</v>
      </c>
      <c r="C17" s="7" t="s">
        <v>128</v>
      </c>
      <c r="D17" s="7" t="s">
        <v>19</v>
      </c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9" t="s">
        <v>202</v>
      </c>
      <c r="C18" s="7" t="s">
        <v>19</v>
      </c>
      <c r="D18" s="7" t="s">
        <v>23</v>
      </c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9" t="s">
        <v>203</v>
      </c>
      <c r="C19" s="7" t="s">
        <v>132</v>
      </c>
      <c r="D19" s="7" t="s">
        <v>23</v>
      </c>
      <c r="E19" s="7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9" t="s">
        <v>204</v>
      </c>
      <c r="C20" s="7" t="s">
        <v>138</v>
      </c>
      <c r="D20" s="7" t="s">
        <v>21</v>
      </c>
      <c r="E20" s="7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5.8">
      <c r="A21" s="7">
        <v>17</v>
      </c>
      <c r="B21" s="9" t="s">
        <v>205</v>
      </c>
      <c r="C21" s="7" t="s">
        <v>138</v>
      </c>
      <c r="D21" s="7" t="s">
        <v>19</v>
      </c>
      <c r="E21" s="7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9" t="s">
        <v>206</v>
      </c>
      <c r="C22" s="7" t="s">
        <v>138</v>
      </c>
      <c r="D22" s="7" t="s">
        <v>23</v>
      </c>
      <c r="E22" s="7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9" t="s">
        <v>269</v>
      </c>
      <c r="C23" s="7" t="s">
        <v>138</v>
      </c>
      <c r="D23" s="7" t="s">
        <v>21</v>
      </c>
      <c r="E23" s="7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9" t="s">
        <v>207</v>
      </c>
      <c r="C24" s="7" t="s">
        <v>138</v>
      </c>
      <c r="D24" s="7" t="s">
        <v>21</v>
      </c>
      <c r="E24" s="7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25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69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63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53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O32"/>
  <sheetViews>
    <sheetView workbookViewId="0">
      <selection activeCell="B6" sqref="B6"/>
    </sheetView>
  </sheetViews>
  <sheetFormatPr defaultColWidth="14.44140625" defaultRowHeight="15" customHeight="1"/>
  <cols>
    <col min="1" max="1" width="11.33203125" customWidth="1"/>
    <col min="2" max="2" width="32.88671875" customWidth="1"/>
    <col min="3" max="3" width="10.88671875" customWidth="1"/>
    <col min="4" max="4" width="12.5546875" customWidth="1"/>
    <col min="5" max="5" width="13.109375" customWidth="1"/>
    <col min="6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208</v>
      </c>
      <c r="C2" s="2"/>
      <c r="D2" s="2"/>
      <c r="E2" s="10">
        <v>0.54287037037037034</v>
      </c>
      <c r="F2" s="1"/>
      <c r="G2" s="1"/>
      <c r="H2" t="s">
        <v>209</v>
      </c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9" t="s">
        <v>210</v>
      </c>
      <c r="C5" s="7" t="s">
        <v>128</v>
      </c>
      <c r="D5" s="7" t="s">
        <v>23</v>
      </c>
      <c r="E5" s="7">
        <v>20</v>
      </c>
      <c r="F5" s="11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9" t="s">
        <v>211</v>
      </c>
      <c r="C6" s="7" t="s">
        <v>21</v>
      </c>
      <c r="D6" s="7" t="s">
        <v>19</v>
      </c>
      <c r="E6" s="7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9" t="s">
        <v>212</v>
      </c>
      <c r="C7" s="7" t="s">
        <v>128</v>
      </c>
      <c r="D7" s="7" t="s">
        <v>17</v>
      </c>
      <c r="E7" s="7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7">
        <v>4</v>
      </c>
      <c r="B8" s="9" t="s">
        <v>213</v>
      </c>
      <c r="C8" s="7" t="s">
        <v>132</v>
      </c>
      <c r="D8" s="7" t="s">
        <v>21</v>
      </c>
      <c r="E8" s="7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9" t="s">
        <v>214</v>
      </c>
      <c r="C9" s="7" t="s">
        <v>128</v>
      </c>
      <c r="D9" s="7" t="s">
        <v>21</v>
      </c>
      <c r="E9" s="7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7">
        <v>6</v>
      </c>
      <c r="B10" s="9" t="s">
        <v>215</v>
      </c>
      <c r="C10" s="7" t="s">
        <v>21</v>
      </c>
      <c r="D10" s="7" t="s">
        <v>17</v>
      </c>
      <c r="E10" s="7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9" t="s">
        <v>216</v>
      </c>
      <c r="C11" s="7" t="s">
        <v>17</v>
      </c>
      <c r="D11" s="7" t="s">
        <v>23</v>
      </c>
      <c r="E11" s="7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9" t="s">
        <v>217</v>
      </c>
      <c r="C12" s="7" t="s">
        <v>184</v>
      </c>
      <c r="D12" s="7" t="s">
        <v>19</v>
      </c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9" t="s">
        <v>218</v>
      </c>
      <c r="C13" s="7" t="s">
        <v>19</v>
      </c>
      <c r="D13" s="7" t="s">
        <v>19</v>
      </c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9" t="s">
        <v>219</v>
      </c>
      <c r="C14" s="7" t="s">
        <v>17</v>
      </c>
      <c r="D14" s="7" t="s">
        <v>21</v>
      </c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9" t="s">
        <v>220</v>
      </c>
      <c r="C15" s="7" t="s">
        <v>128</v>
      </c>
      <c r="D15" s="7" t="s">
        <v>21</v>
      </c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9" t="s">
        <v>221</v>
      </c>
      <c r="C16" s="7" t="s">
        <v>132</v>
      </c>
      <c r="D16" s="7" t="s">
        <v>19</v>
      </c>
      <c r="E16" s="7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9" t="s">
        <v>222</v>
      </c>
      <c r="C17" s="7" t="s">
        <v>17</v>
      </c>
      <c r="D17" s="7" t="s">
        <v>21</v>
      </c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9" t="s">
        <v>223</v>
      </c>
      <c r="C18" s="7" t="s">
        <v>19</v>
      </c>
      <c r="D18" s="7" t="s">
        <v>19</v>
      </c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9" t="s">
        <v>224</v>
      </c>
      <c r="C19" s="7" t="s">
        <v>132</v>
      </c>
      <c r="D19" s="7" t="s">
        <v>21</v>
      </c>
      <c r="E19" s="7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5" customHeight="1">
      <c r="A20" s="7">
        <v>16</v>
      </c>
      <c r="B20" s="9" t="s">
        <v>225</v>
      </c>
      <c r="C20" s="7" t="s">
        <v>17</v>
      </c>
      <c r="D20" s="7" t="s">
        <v>17</v>
      </c>
      <c r="E20" s="7">
        <v>5</v>
      </c>
      <c r="F20" s="16"/>
      <c r="G20" s="1"/>
      <c r="H20" s="1"/>
      <c r="I20" s="1"/>
      <c r="J20" s="1"/>
      <c r="K20" s="1"/>
      <c r="L20" s="1"/>
      <c r="M20" s="1"/>
      <c r="N20" s="1"/>
      <c r="O20" s="1"/>
    </row>
    <row r="21" spans="1:15" ht="25.5" customHeight="1">
      <c r="A21" s="7">
        <v>17</v>
      </c>
      <c r="B21" s="9" t="s">
        <v>226</v>
      </c>
      <c r="C21" s="7" t="s">
        <v>128</v>
      </c>
      <c r="D21" s="7" t="s">
        <v>19</v>
      </c>
      <c r="E21" s="7">
        <v>4</v>
      </c>
      <c r="F21" s="16"/>
      <c r="G21" s="1"/>
      <c r="H21" s="1"/>
      <c r="I21" s="1"/>
      <c r="J21" s="1"/>
      <c r="K21" s="1"/>
      <c r="L21" s="1"/>
      <c r="M21" s="1"/>
      <c r="N21" s="1"/>
      <c r="O21" s="1"/>
    </row>
    <row r="22" spans="1:15" ht="25.5" customHeight="1">
      <c r="A22" s="7">
        <v>18</v>
      </c>
      <c r="B22" s="9" t="s">
        <v>227</v>
      </c>
      <c r="C22" s="7" t="s">
        <v>138</v>
      </c>
      <c r="D22" s="7" t="s">
        <v>21</v>
      </c>
      <c r="E22" s="7">
        <v>3</v>
      </c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1:15" ht="25.5" customHeight="1">
      <c r="A23" s="7">
        <v>19</v>
      </c>
      <c r="B23" s="9" t="s">
        <v>228</v>
      </c>
      <c r="C23" s="7" t="s">
        <v>19</v>
      </c>
      <c r="D23" s="7" t="s">
        <v>17</v>
      </c>
      <c r="E23" s="7">
        <v>2</v>
      </c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1:15" ht="25.5" customHeight="1">
      <c r="A24" s="7">
        <v>20</v>
      </c>
      <c r="B24" s="9" t="s">
        <v>229</v>
      </c>
      <c r="C24" s="7" t="s">
        <v>132</v>
      </c>
      <c r="D24" s="7" t="s">
        <v>17</v>
      </c>
      <c r="E24" s="7">
        <v>1</v>
      </c>
      <c r="F24" s="16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>
        <v>21</v>
      </c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41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64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71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34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O32"/>
  <sheetViews>
    <sheetView workbookViewId="0">
      <selection activeCell="B5" sqref="B5"/>
    </sheetView>
  </sheetViews>
  <sheetFormatPr defaultColWidth="14.44140625" defaultRowHeight="15" customHeight="1"/>
  <cols>
    <col min="1" max="1" width="11.33203125" customWidth="1"/>
    <col min="2" max="2" width="32.88671875" customWidth="1"/>
    <col min="3" max="3" width="11.33203125" customWidth="1"/>
    <col min="4" max="4" width="12.5546875" customWidth="1"/>
    <col min="5" max="5" width="13.109375" customWidth="1"/>
    <col min="6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230</v>
      </c>
      <c r="C2" s="10">
        <v>0.64652777777777781</v>
      </c>
      <c r="D2" s="2"/>
      <c r="E2" s="2"/>
      <c r="F2" s="1"/>
      <c r="G2" s="1"/>
      <c r="H2" s="22" t="s">
        <v>75</v>
      </c>
      <c r="I2" s="23" t="s">
        <v>76</v>
      </c>
      <c r="J2" s="24" t="s">
        <v>77</v>
      </c>
      <c r="K2" t="s">
        <v>21</v>
      </c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9" t="s">
        <v>231</v>
      </c>
      <c r="C5" s="7" t="s">
        <v>184</v>
      </c>
      <c r="D5" s="7" t="s">
        <v>19</v>
      </c>
      <c r="E5" s="7">
        <v>20</v>
      </c>
      <c r="F5" s="11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9" t="s">
        <v>232</v>
      </c>
      <c r="C6" s="7" t="s">
        <v>17</v>
      </c>
      <c r="D6" s="7" t="s">
        <v>17</v>
      </c>
      <c r="E6" s="7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9" t="s">
        <v>233</v>
      </c>
      <c r="C7" s="7" t="s">
        <v>132</v>
      </c>
      <c r="D7" s="7" t="s">
        <v>17</v>
      </c>
      <c r="E7" s="7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7">
        <v>4</v>
      </c>
      <c r="B8" s="9" t="s">
        <v>234</v>
      </c>
      <c r="C8" s="7" t="s">
        <v>138</v>
      </c>
      <c r="D8" s="7" t="s">
        <v>17</v>
      </c>
      <c r="E8" s="7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9" t="s">
        <v>235</v>
      </c>
      <c r="C9" s="7" t="s">
        <v>138</v>
      </c>
      <c r="D9" s="7" t="s">
        <v>23</v>
      </c>
      <c r="E9" s="7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7">
        <v>6</v>
      </c>
      <c r="B10" s="9" t="s">
        <v>236</v>
      </c>
      <c r="C10" s="7" t="s">
        <v>17</v>
      </c>
      <c r="D10" s="7" t="s">
        <v>17</v>
      </c>
      <c r="E10" s="7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9" t="s">
        <v>237</v>
      </c>
      <c r="C11" s="7" t="s">
        <v>132</v>
      </c>
      <c r="D11" s="7" t="s">
        <v>19</v>
      </c>
      <c r="E11" s="7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9" t="s">
        <v>238</v>
      </c>
      <c r="C12" s="7" t="s">
        <v>138</v>
      </c>
      <c r="D12" s="7" t="s">
        <v>19</v>
      </c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9" t="s">
        <v>239</v>
      </c>
      <c r="C13" s="7" t="s">
        <v>132</v>
      </c>
      <c r="D13" s="7" t="s">
        <v>21</v>
      </c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9" t="s">
        <v>240</v>
      </c>
      <c r="C14" s="7" t="s">
        <v>17</v>
      </c>
      <c r="D14" s="7" t="s">
        <v>17</v>
      </c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9" t="s">
        <v>241</v>
      </c>
      <c r="C15" s="7" t="s">
        <v>138</v>
      </c>
      <c r="D15" s="7" t="s">
        <v>23</v>
      </c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9" t="s">
        <v>242</v>
      </c>
      <c r="C16" s="7" t="s">
        <v>132</v>
      </c>
      <c r="D16" s="7" t="s">
        <v>23</v>
      </c>
      <c r="E16" s="7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9" t="s">
        <v>243</v>
      </c>
      <c r="C17" s="7" t="s">
        <v>132</v>
      </c>
      <c r="D17" s="7" t="s">
        <v>19</v>
      </c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9" t="s">
        <v>244</v>
      </c>
      <c r="C18" s="7" t="s">
        <v>19</v>
      </c>
      <c r="D18" s="7" t="s">
        <v>23</v>
      </c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9" t="s">
        <v>245</v>
      </c>
      <c r="C19" s="7" t="s">
        <v>128</v>
      </c>
      <c r="D19" s="7" t="s">
        <v>19</v>
      </c>
      <c r="E19" s="7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9" t="s">
        <v>246</v>
      </c>
      <c r="C20" s="7" t="s">
        <v>19</v>
      </c>
      <c r="D20" s="7" t="s">
        <v>17</v>
      </c>
      <c r="E20" s="7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5.8">
      <c r="A21" s="7">
        <v>17</v>
      </c>
      <c r="B21" s="9" t="s">
        <v>247</v>
      </c>
      <c r="C21" s="7" t="s">
        <v>21</v>
      </c>
      <c r="D21" s="7" t="s">
        <v>19</v>
      </c>
      <c r="E21" s="7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9" t="s">
        <v>248</v>
      </c>
      <c r="C22" s="7" t="s">
        <v>128</v>
      </c>
      <c r="D22" s="7" t="s">
        <v>23</v>
      </c>
      <c r="E22" s="7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9" t="s">
        <v>249</v>
      </c>
      <c r="C23" s="7" t="s">
        <v>128</v>
      </c>
      <c r="D23" s="7" t="s">
        <v>21</v>
      </c>
      <c r="E23" s="7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9" t="s">
        <v>250</v>
      </c>
      <c r="C24" s="7" t="s">
        <v>138</v>
      </c>
      <c r="D24" s="7" t="s">
        <v>23</v>
      </c>
      <c r="E24" s="7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85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65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14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46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P49"/>
  <sheetViews>
    <sheetView workbookViewId="0">
      <selection activeCell="I22" sqref="I22"/>
    </sheetView>
  </sheetViews>
  <sheetFormatPr defaultColWidth="14.44140625" defaultRowHeight="15" customHeight="1"/>
  <cols>
    <col min="1" max="2" width="9.109375" customWidth="1"/>
    <col min="3" max="3" width="36.33203125" customWidth="1"/>
    <col min="4" max="4" width="9.109375" customWidth="1"/>
    <col min="5" max="5" width="15.44140625" hidden="1" customWidth="1"/>
    <col min="6" max="16" width="9.109375" customWidth="1"/>
    <col min="17" max="26" width="17.33203125" customWidth="1"/>
  </cols>
  <sheetData>
    <row r="1" spans="1:16" ht="18" customHeight="1">
      <c r="A1" s="16" t="s">
        <v>97</v>
      </c>
      <c r="B1" s="27" t="s">
        <v>251</v>
      </c>
      <c r="C1" s="28"/>
      <c r="D1" s="28"/>
      <c r="E1" s="28"/>
      <c r="F1" s="28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">
      <c r="A2" s="6"/>
      <c r="B2" s="29" t="s">
        <v>25</v>
      </c>
      <c r="C2" s="30" t="s">
        <v>26</v>
      </c>
      <c r="D2" s="29" t="s">
        <v>27</v>
      </c>
      <c r="E2" s="29" t="s">
        <v>252</v>
      </c>
      <c r="F2" s="29" t="s">
        <v>253</v>
      </c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">
      <c r="A3" s="6"/>
      <c r="B3" s="29">
        <v>1</v>
      </c>
      <c r="C3" s="30" t="str">
        <f>'U9 Girls'!B5</f>
        <v>Meri Garland</v>
      </c>
      <c r="D3" s="31">
        <f>'U9 Girls'!C5</f>
        <v>0</v>
      </c>
      <c r="E3" s="32"/>
      <c r="F3" s="29" t="s">
        <v>254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8">
      <c r="A4" s="6"/>
      <c r="B4" s="29">
        <v>2</v>
      </c>
      <c r="C4" s="30" t="str">
        <f>'U9 Girls'!B6</f>
        <v>Cerys Mansfield</v>
      </c>
      <c r="D4" s="30">
        <f>'U9 Girls'!C6</f>
        <v>0</v>
      </c>
      <c r="E4" s="32"/>
      <c r="F4" s="29" t="s">
        <v>254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8">
      <c r="A5" s="6"/>
      <c r="B5" s="29">
        <v>3</v>
      </c>
      <c r="C5" s="30" t="str">
        <f>'U9 Girls'!B7</f>
        <v>Mia Ness</v>
      </c>
      <c r="D5" s="30">
        <f>'U9 Girls'!C7</f>
        <v>0</v>
      </c>
      <c r="E5" s="32"/>
      <c r="F5" s="29" t="s">
        <v>254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">
      <c r="A6" s="6"/>
      <c r="B6" s="29">
        <v>4</v>
      </c>
      <c r="C6" s="30" t="str">
        <f>'U9 Girls'!B8</f>
        <v>Zoe Piper</v>
      </c>
      <c r="D6" s="30">
        <f>'U9 Girls'!C8</f>
        <v>0</v>
      </c>
      <c r="E6" s="32"/>
      <c r="F6" s="29" t="s">
        <v>254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6.75" customHeight="1">
      <c r="A7" s="1"/>
      <c r="B7" s="34"/>
      <c r="C7" s="34"/>
      <c r="D7" s="34"/>
      <c r="E7" s="34"/>
      <c r="F7" s="3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">
      <c r="A8" s="6"/>
      <c r="B8" s="29" t="s">
        <v>25</v>
      </c>
      <c r="C8" s="30" t="s">
        <v>26</v>
      </c>
      <c r="D8" s="29" t="s">
        <v>27</v>
      </c>
      <c r="E8" s="29" t="s">
        <v>252</v>
      </c>
      <c r="F8" s="29" t="s">
        <v>253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">
      <c r="A9" s="6"/>
      <c r="B9" s="29">
        <v>1</v>
      </c>
      <c r="C9" s="30" t="str">
        <f>'U9 Boys'!B5</f>
        <v>Flynn Jauncey</v>
      </c>
      <c r="D9" s="30" t="str">
        <f>'U9 Boys'!C5</f>
        <v>R</v>
      </c>
      <c r="E9" s="32"/>
      <c r="F9" s="29" t="s">
        <v>255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">
      <c r="A10" s="6"/>
      <c r="B10" s="29">
        <v>2</v>
      </c>
      <c r="C10" s="30" t="str">
        <f>'U9 Boys'!B6</f>
        <v>Dylan Webb</v>
      </c>
      <c r="D10" s="30" t="str">
        <f>'U9 Boys'!C7</f>
        <v>M</v>
      </c>
      <c r="E10" s="32"/>
      <c r="F10" s="29" t="s">
        <v>255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>
      <c r="A11" s="6"/>
      <c r="B11" s="29">
        <v>3</v>
      </c>
      <c r="C11" s="30" t="str">
        <f>'U9 Boys'!B7</f>
        <v>Beau Hargreaves</v>
      </c>
      <c r="D11" s="30"/>
      <c r="E11" s="32"/>
      <c r="F11" s="29" t="s">
        <v>255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>
      <c r="A12" s="6"/>
      <c r="B12" s="29">
        <v>4</v>
      </c>
      <c r="C12" s="30" t="str">
        <f>'U9 Boys'!B8</f>
        <v>Brooklyn Myers</v>
      </c>
      <c r="D12" s="30" t="str">
        <f>'U9 Boys'!C8</f>
        <v>B</v>
      </c>
      <c r="E12" s="32"/>
      <c r="F12" s="29" t="s">
        <v>255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8.25" customHeight="1">
      <c r="A13" s="1"/>
      <c r="B13" s="34"/>
      <c r="C13" s="34"/>
      <c r="D13" s="34"/>
      <c r="E13" s="34"/>
      <c r="F13" s="34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>
      <c r="A14" s="6"/>
      <c r="B14" s="29" t="s">
        <v>25</v>
      </c>
      <c r="C14" s="30" t="s">
        <v>26</v>
      </c>
      <c r="D14" s="29" t="s">
        <v>27</v>
      </c>
      <c r="E14" s="29" t="s">
        <v>252</v>
      </c>
      <c r="F14" s="29" t="s">
        <v>253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8">
      <c r="A15" s="6"/>
      <c r="B15" s="29">
        <v>1</v>
      </c>
      <c r="C15" s="30" t="str">
        <f>'U10 Girls'!B5</f>
        <v>Hallie Owers</v>
      </c>
      <c r="D15" s="30" t="str">
        <f>'U10 Girls'!C5</f>
        <v>V</v>
      </c>
      <c r="E15" s="32"/>
      <c r="F15" s="29" t="s">
        <v>256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8">
      <c r="A16" s="6"/>
      <c r="B16" s="29">
        <v>2</v>
      </c>
      <c r="C16" s="30" t="str">
        <f>'U10 Girls'!B6</f>
        <v>Eleanor Barton</v>
      </c>
      <c r="D16" s="30" t="str">
        <f>'U10 Girls'!C6</f>
        <v>R</v>
      </c>
      <c r="E16" s="32"/>
      <c r="F16" s="29" t="s">
        <v>256</v>
      </c>
      <c r="G16" s="1"/>
      <c r="H16" s="1" t="s">
        <v>152</v>
      </c>
      <c r="I16" s="1"/>
      <c r="J16" s="1"/>
      <c r="K16" s="1"/>
      <c r="L16" s="1"/>
      <c r="M16" s="1"/>
      <c r="N16" s="1"/>
      <c r="O16" s="1"/>
      <c r="P16" s="1"/>
    </row>
    <row r="17" spans="1:16" ht="18">
      <c r="A17" s="6"/>
      <c r="B17" s="29">
        <v>3</v>
      </c>
      <c r="C17" s="30" t="str">
        <f>'U10 Girls'!B7</f>
        <v>Tabitha Stockbridge</v>
      </c>
      <c r="D17" s="30" t="str">
        <f>'U10 Girls'!C7</f>
        <v>M</v>
      </c>
      <c r="E17" s="32"/>
      <c r="F17" s="29" t="s">
        <v>256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">
      <c r="A18" s="6"/>
      <c r="B18" s="29">
        <v>4</v>
      </c>
      <c r="C18" s="30" t="str">
        <f>'U10 Girls'!B8</f>
        <v>Annjeli Nolan</v>
      </c>
      <c r="D18" s="30" t="str">
        <f>'U10 Girls'!C8</f>
        <v>V</v>
      </c>
      <c r="E18" s="32"/>
      <c r="F18" s="29" t="s">
        <v>256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7.5" customHeight="1">
      <c r="A19" s="1"/>
      <c r="B19" s="34"/>
      <c r="C19" s="34"/>
      <c r="D19" s="34"/>
      <c r="E19" s="34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8">
      <c r="A20" s="6"/>
      <c r="B20" s="29" t="s">
        <v>25</v>
      </c>
      <c r="C20" s="30" t="s">
        <v>26</v>
      </c>
      <c r="D20" s="29" t="s">
        <v>27</v>
      </c>
      <c r="E20" s="29" t="s">
        <v>252</v>
      </c>
      <c r="F20" s="29" t="s">
        <v>253</v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8">
      <c r="A21" s="6"/>
      <c r="B21" s="29">
        <v>1</v>
      </c>
      <c r="C21" s="37" t="str">
        <f>'U10 Boys'!B5</f>
        <v>Fletcher Melville</v>
      </c>
      <c r="D21" s="37" t="str">
        <f>'U10 Boys'!C5</f>
        <v>S</v>
      </c>
      <c r="E21" s="32"/>
      <c r="F21" s="29" t="s">
        <v>257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">
      <c r="A22" s="6"/>
      <c r="B22" s="29">
        <v>2</v>
      </c>
      <c r="C22" s="37" t="str">
        <f>'U10 Boys'!B6</f>
        <v>Ben Hunt</v>
      </c>
      <c r="D22" s="37" t="str">
        <f>'U10 Boys'!C6</f>
        <v>V</v>
      </c>
      <c r="E22" s="32"/>
      <c r="F22" s="29" t="s">
        <v>257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">
      <c r="A23" s="6"/>
      <c r="B23" s="29">
        <v>3</v>
      </c>
      <c r="C23" s="37" t="str">
        <f>'U10 Boys'!B7</f>
        <v>William Cox</v>
      </c>
      <c r="D23" s="37" t="str">
        <f>'U10 Boys'!C7</f>
        <v>V</v>
      </c>
      <c r="E23" s="32"/>
      <c r="F23" s="29" t="s">
        <v>257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">
      <c r="A24" s="6"/>
      <c r="B24" s="29">
        <v>4</v>
      </c>
      <c r="C24" s="37" t="str">
        <f>'U10 Boys'!B8</f>
        <v>Jaxen Cavallaro</v>
      </c>
      <c r="D24" s="37" t="str">
        <f>'U10 Boys'!C8</f>
        <v>E</v>
      </c>
      <c r="E24" s="32"/>
      <c r="F24" s="29" t="s">
        <v>257</v>
      </c>
      <c r="G24" s="1"/>
      <c r="H24" s="1" t="s">
        <v>133</v>
      </c>
      <c r="I24" s="1"/>
      <c r="J24" s="1"/>
      <c r="K24" s="1"/>
      <c r="L24" s="1"/>
      <c r="M24" s="1"/>
      <c r="N24" s="1"/>
      <c r="O24" s="1"/>
      <c r="P24" s="1"/>
    </row>
    <row r="25" spans="1:16" ht="7.5" customHeight="1">
      <c r="A25" s="1"/>
      <c r="B25" s="34"/>
      <c r="C25" s="34"/>
      <c r="D25" s="34"/>
      <c r="E25" s="34"/>
      <c r="F25" s="34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">
      <c r="A26" s="6"/>
      <c r="B26" s="29" t="s">
        <v>25</v>
      </c>
      <c r="C26" s="30" t="s">
        <v>26</v>
      </c>
      <c r="D26" s="29" t="s">
        <v>27</v>
      </c>
      <c r="E26" s="29" t="s">
        <v>252</v>
      </c>
      <c r="F26" s="29" t="s">
        <v>253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">
      <c r="A27" s="6"/>
      <c r="B27" s="29">
        <v>1</v>
      </c>
      <c r="C27" s="30" t="str">
        <f>'U11 Girls'!B5</f>
        <v>Felicity Bartlett</v>
      </c>
      <c r="D27" s="30" t="str">
        <f>'U11 Girls'!C5</f>
        <v>E</v>
      </c>
      <c r="E27" s="32"/>
      <c r="F27" s="29" t="s">
        <v>258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">
      <c r="A28" s="6"/>
      <c r="B28" s="29">
        <v>2</v>
      </c>
      <c r="C28" s="30" t="str">
        <f>'U11 Girls'!B6</f>
        <v>Mia Preston</v>
      </c>
      <c r="D28" s="30" t="str">
        <f>'U11 Girls'!C6</f>
        <v>W</v>
      </c>
      <c r="E28" s="32"/>
      <c r="F28" s="29" t="s">
        <v>258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">
      <c r="A29" s="6"/>
      <c r="B29" s="29">
        <v>3</v>
      </c>
      <c r="C29" s="30" t="str">
        <f>'U11 Girls'!B7</f>
        <v>Arabella Kough</v>
      </c>
      <c r="D29" s="30" t="str">
        <f>'U11 Girls'!C7</f>
        <v>W</v>
      </c>
      <c r="E29" s="32"/>
      <c r="F29" s="29" t="s">
        <v>258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8">
      <c r="A30" s="6"/>
      <c r="B30" s="29">
        <v>4</v>
      </c>
      <c r="C30" s="30" t="str">
        <f>'U11 Girls'!B8</f>
        <v>Eve Mortimer</v>
      </c>
      <c r="D30" s="30" t="str">
        <f>'U11 Girls'!C8</f>
        <v>W</v>
      </c>
      <c r="E30" s="32"/>
      <c r="F30" s="29" t="s">
        <v>258</v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9" customHeight="1">
      <c r="A31" s="1"/>
      <c r="B31" s="34"/>
      <c r="C31" s="34"/>
      <c r="D31" s="34"/>
      <c r="E31" s="34"/>
      <c r="F31" s="34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">
      <c r="A32" s="6"/>
      <c r="B32" s="29" t="s">
        <v>25</v>
      </c>
      <c r="C32" s="30" t="s">
        <v>26</v>
      </c>
      <c r="D32" s="29" t="s">
        <v>27</v>
      </c>
      <c r="E32" s="29" t="s">
        <v>252</v>
      </c>
      <c r="F32" s="29" t="s">
        <v>253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">
      <c r="A33" s="6"/>
      <c r="B33" s="29">
        <v>1</v>
      </c>
      <c r="C33" s="30" t="str">
        <f>'U11 Boys'!B5</f>
        <v>Harry Parsa</v>
      </c>
      <c r="D33" s="30" t="str">
        <f>'U11 Boys'!C5</f>
        <v>C</v>
      </c>
      <c r="E33" s="32"/>
      <c r="F33" s="29" t="s">
        <v>259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8">
      <c r="A34" s="6"/>
      <c r="B34" s="29">
        <v>2</v>
      </c>
      <c r="C34" s="30" t="str">
        <f>'U11 Boys'!B6</f>
        <v>Jonah Belger</v>
      </c>
      <c r="D34" s="30" t="str">
        <f>'U11 Boys'!C6</f>
        <v>E</v>
      </c>
      <c r="E34" s="32"/>
      <c r="F34" s="29" t="s">
        <v>259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8">
      <c r="A35" s="6"/>
      <c r="B35" s="29">
        <v>3</v>
      </c>
      <c r="C35" s="30" t="str">
        <f>'U11 Boys'!B7</f>
        <v>Sebastian Kerr</v>
      </c>
      <c r="D35" s="30" t="str">
        <f>'U11 Boys'!C7</f>
        <v>S</v>
      </c>
      <c r="E35" s="32"/>
      <c r="F35" s="29" t="s">
        <v>259</v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8">
      <c r="A36" s="6"/>
      <c r="B36" s="29">
        <v>4</v>
      </c>
      <c r="C36" s="30" t="str">
        <f>'U11 Boys'!B8</f>
        <v>Benjamin Redman</v>
      </c>
      <c r="D36" s="30" t="str">
        <f>'U11 Boys'!C8</f>
        <v>M</v>
      </c>
      <c r="E36" s="32"/>
      <c r="F36" s="29" t="s">
        <v>259</v>
      </c>
      <c r="G36" s="1"/>
      <c r="H36" s="30"/>
      <c r="I36" s="1"/>
      <c r="J36" s="1"/>
      <c r="K36" s="1"/>
      <c r="L36" s="1"/>
      <c r="M36" s="1"/>
      <c r="N36" s="1"/>
      <c r="O36" s="1"/>
      <c r="P36" s="1"/>
    </row>
    <row r="37" spans="1:16" ht="9.75" customHeight="1">
      <c r="A37" s="1"/>
      <c r="B37" s="34"/>
      <c r="C37" s="34"/>
      <c r="D37" s="34"/>
      <c r="E37" s="34"/>
      <c r="F37" s="34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8">
      <c r="A38" s="6"/>
      <c r="B38" s="29" t="s">
        <v>25</v>
      </c>
      <c r="C38" s="30" t="s">
        <v>26</v>
      </c>
      <c r="D38" s="29" t="s">
        <v>27</v>
      </c>
      <c r="E38" s="29" t="s">
        <v>252</v>
      </c>
      <c r="F38" s="29" t="s">
        <v>253</v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">
      <c r="A39" s="6"/>
      <c r="B39" s="29">
        <v>1</v>
      </c>
      <c r="C39" s="30" t="str">
        <f>'U12 Girls'!B5</f>
        <v>Gemma Goode</v>
      </c>
      <c r="D39" s="30" t="str">
        <f>'U12 Girls'!C5</f>
        <v xml:space="preserve">C </v>
      </c>
      <c r="E39" s="32"/>
      <c r="F39" s="29" t="s">
        <v>260</v>
      </c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8">
      <c r="A40" s="6"/>
      <c r="B40" s="29">
        <v>2</v>
      </c>
      <c r="C40" s="30" t="str">
        <f>'U12 Girls'!B6</f>
        <v>Zali Kellar-K</v>
      </c>
      <c r="D40" s="30" t="str">
        <f>'U12 Girls'!C6</f>
        <v>B</v>
      </c>
      <c r="E40" s="32"/>
      <c r="F40" s="29" t="s">
        <v>260</v>
      </c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>
      <c r="A41" s="6"/>
      <c r="B41" s="29">
        <v>3</v>
      </c>
      <c r="C41" s="30" t="str">
        <f>'U12 Girls'!B7</f>
        <v>Amber Hattingh</v>
      </c>
      <c r="D41" s="30" t="str">
        <f>'U12 Girls'!C7</f>
        <v>E</v>
      </c>
      <c r="E41" s="40"/>
      <c r="F41" s="29" t="s">
        <v>260</v>
      </c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8">
      <c r="A42" s="6"/>
      <c r="B42" s="29">
        <v>4</v>
      </c>
      <c r="C42" s="30" t="str">
        <f>'U12 Girls'!B8</f>
        <v>Sienna Evans</v>
      </c>
      <c r="D42" s="30" t="str">
        <f>'U12 Girls'!C8</f>
        <v>W</v>
      </c>
      <c r="E42" s="32"/>
      <c r="F42" s="29" t="s">
        <v>260</v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7.5" customHeight="1">
      <c r="A43" s="1"/>
      <c r="B43" s="34"/>
      <c r="C43" s="34"/>
      <c r="D43" s="34"/>
      <c r="E43" s="34"/>
      <c r="F43" s="34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">
      <c r="A44" s="6"/>
      <c r="B44" s="29" t="s">
        <v>25</v>
      </c>
      <c r="C44" s="30" t="s">
        <v>26</v>
      </c>
      <c r="D44" s="29" t="s">
        <v>27</v>
      </c>
      <c r="E44" s="29" t="s">
        <v>252</v>
      </c>
      <c r="F44" s="29" t="s">
        <v>253</v>
      </c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8">
      <c r="A45" s="6"/>
      <c r="B45" s="29">
        <v>1</v>
      </c>
      <c r="C45" s="30" t="str">
        <f>'U12 Boys'!B5</f>
        <v>Nathan Longster</v>
      </c>
      <c r="D45" s="30" t="str">
        <f>'U12 Boys'!C5</f>
        <v>S</v>
      </c>
      <c r="E45" s="32"/>
      <c r="F45" s="29" t="s">
        <v>261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8">
      <c r="A46" s="6"/>
      <c r="B46" s="29">
        <v>2</v>
      </c>
      <c r="C46" s="30" t="str">
        <f>'U12 Boys'!B6</f>
        <v>Rob Hunt</v>
      </c>
      <c r="D46" s="30" t="str">
        <f>'U12 Boys'!C6</f>
        <v>M</v>
      </c>
      <c r="E46" s="29"/>
      <c r="F46" s="29" t="s">
        <v>261</v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8">
      <c r="A47" s="6"/>
      <c r="B47" s="29">
        <v>3</v>
      </c>
      <c r="C47" s="30" t="str">
        <f>'U12 Boys'!B7</f>
        <v>Jack Dent</v>
      </c>
      <c r="D47" s="30" t="str">
        <f>'U12 Boys'!C7</f>
        <v>S</v>
      </c>
      <c r="E47" s="32"/>
      <c r="F47" s="29" t="s">
        <v>261</v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8">
      <c r="A48" s="6"/>
      <c r="B48" s="29">
        <v>4</v>
      </c>
      <c r="C48" s="30" t="str">
        <f>'U12 Boys'!B8</f>
        <v>Siddh Mudaliar</v>
      </c>
      <c r="D48" s="30" t="str">
        <f>'U12 Boys'!C8</f>
        <v>E</v>
      </c>
      <c r="E48" s="32"/>
      <c r="F48" s="29" t="s">
        <v>261</v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</sheetData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47"/>
  <sheetViews>
    <sheetView topLeftCell="A25" workbookViewId="0">
      <selection activeCell="C5" sqref="C5"/>
    </sheetView>
  </sheetViews>
  <sheetFormatPr defaultColWidth="14.44140625" defaultRowHeight="15" customHeight="1"/>
  <cols>
    <col min="1" max="2" width="8" customWidth="1"/>
    <col min="3" max="3" width="37.5546875" customWidth="1"/>
    <col min="4" max="10" width="8" customWidth="1"/>
    <col min="11" max="26" width="17.33203125" customWidth="1"/>
  </cols>
  <sheetData>
    <row r="1" spans="1:26" ht="12.75" customHeight="1"/>
    <row r="2" spans="1:26" ht="12.75" customHeight="1">
      <c r="A2" s="33"/>
      <c r="B2" s="33"/>
      <c r="C2" s="35" t="s">
        <v>44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2.75" customHeight="1">
      <c r="A3" s="33"/>
      <c r="B3" s="75"/>
      <c r="C3" s="75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2.75" customHeight="1">
      <c r="A4" s="33"/>
      <c r="B4" s="17" t="s">
        <v>25</v>
      </c>
      <c r="C4" s="8" t="s">
        <v>26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2.75" customHeight="1">
      <c r="A5" s="33"/>
      <c r="B5" s="17">
        <v>1</v>
      </c>
      <c r="C5" s="8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2.75" customHeight="1">
      <c r="A6" s="33"/>
      <c r="B6" s="17">
        <v>2</v>
      </c>
      <c r="C6" s="8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2.75" customHeight="1">
      <c r="A7" s="33"/>
      <c r="B7" s="17">
        <v>3</v>
      </c>
      <c r="C7" s="36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2.75" customHeight="1">
      <c r="A8" s="33"/>
      <c r="B8" s="17">
        <v>4</v>
      </c>
      <c r="C8" s="8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2.7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4.4">
      <c r="A10" s="33"/>
      <c r="B10" s="33"/>
      <c r="C10" s="35" t="s">
        <v>24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3.8">
      <c r="A11" s="33"/>
      <c r="B11" s="75"/>
      <c r="C11" s="75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4.4">
      <c r="A12" s="33"/>
      <c r="B12" s="17" t="s">
        <v>25</v>
      </c>
      <c r="C12" s="8" t="s">
        <v>26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4.4">
      <c r="A13" s="33"/>
      <c r="B13" s="17">
        <v>1</v>
      </c>
      <c r="C13" s="8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4">
      <c r="A14" s="33"/>
      <c r="B14" s="17">
        <v>2</v>
      </c>
      <c r="C14" s="8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4.4">
      <c r="A15" s="33"/>
      <c r="B15" s="17">
        <v>3</v>
      </c>
      <c r="C15" s="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4.4">
      <c r="A16" s="33"/>
      <c r="B16" s="17">
        <v>4</v>
      </c>
      <c r="C16" s="8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3.8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4">
      <c r="A18" s="33"/>
      <c r="B18" s="33"/>
      <c r="C18" s="35" t="s">
        <v>69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3.8">
      <c r="A19" s="33"/>
      <c r="B19" s="75"/>
      <c r="C19" s="7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4.4">
      <c r="A20" s="33"/>
      <c r="B20" s="17" t="s">
        <v>25</v>
      </c>
      <c r="C20" s="8" t="s">
        <v>26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4.4">
      <c r="A21" s="33"/>
      <c r="B21" s="17">
        <v>1</v>
      </c>
      <c r="C21" s="8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4.4">
      <c r="A22" s="33"/>
      <c r="B22" s="17">
        <v>2</v>
      </c>
      <c r="C22" s="8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4.4">
      <c r="A23" s="33"/>
      <c r="B23" s="17">
        <v>3</v>
      </c>
      <c r="C23" s="8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4.4">
      <c r="A24" s="33"/>
      <c r="B24" s="17">
        <v>4</v>
      </c>
      <c r="C24" s="8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3.8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4.4">
      <c r="A26" s="33"/>
      <c r="B26" s="33"/>
      <c r="C26" s="35" t="s">
        <v>53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3.8">
      <c r="A27" s="33"/>
      <c r="B27" s="75"/>
      <c r="C27" s="7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4.4">
      <c r="A28" s="33"/>
      <c r="B28" s="17" t="s">
        <v>25</v>
      </c>
      <c r="C28" s="8" t="s">
        <v>26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4.4">
      <c r="A29" s="33"/>
      <c r="B29" s="17">
        <v>1</v>
      </c>
      <c r="C29" s="8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4.4">
      <c r="A30" s="33"/>
      <c r="B30" s="17">
        <v>2</v>
      </c>
      <c r="C30" s="8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4.4">
      <c r="A31" s="33"/>
      <c r="B31" s="17">
        <v>3</v>
      </c>
      <c r="C31" s="8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4.4">
      <c r="A32" s="33"/>
      <c r="B32" s="17">
        <v>4</v>
      </c>
      <c r="C32" s="8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3.8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4.4">
      <c r="A34" s="33"/>
      <c r="B34" s="38"/>
      <c r="C34" s="39" t="s">
        <v>262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4.4">
      <c r="A35" s="33"/>
      <c r="B35" s="25" t="s">
        <v>25</v>
      </c>
      <c r="C35" s="38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4.4">
      <c r="A36" s="33"/>
      <c r="B36" s="25">
        <v>1</v>
      </c>
      <c r="C36" s="36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4.4">
      <c r="A37" s="33"/>
      <c r="B37" s="25">
        <v>2</v>
      </c>
      <c r="C37" s="36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4.4">
      <c r="A38" s="33"/>
      <c r="B38" s="25">
        <v>3</v>
      </c>
      <c r="C38" s="36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4.4">
      <c r="A39" s="33"/>
      <c r="B39" s="25">
        <v>4</v>
      </c>
      <c r="C39" s="36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3.8">
      <c r="A40" s="33"/>
      <c r="B40" s="38"/>
      <c r="C40" s="38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4.4">
      <c r="A41" s="33"/>
      <c r="B41" s="38"/>
      <c r="C41" s="39" t="s">
        <v>263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3.8">
      <c r="A42" s="33"/>
      <c r="B42" s="38"/>
      <c r="C42" s="38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4.4">
      <c r="A43" s="33"/>
      <c r="B43" s="25">
        <v>1</v>
      </c>
      <c r="C43" s="36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4.4">
      <c r="A44" s="33"/>
      <c r="B44" s="25">
        <v>2</v>
      </c>
      <c r="C44" s="36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4.4">
      <c r="A45" s="33"/>
      <c r="B45" s="25">
        <v>3</v>
      </c>
      <c r="C45" s="36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4.4">
      <c r="A46" s="33"/>
      <c r="B46" s="25">
        <v>4</v>
      </c>
      <c r="C46" s="36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3.8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32"/>
  <sheetViews>
    <sheetView topLeftCell="B6" workbookViewId="0">
      <selection activeCell="B5" sqref="B5"/>
    </sheetView>
  </sheetViews>
  <sheetFormatPr defaultColWidth="14.44140625" defaultRowHeight="15" customHeight="1"/>
  <cols>
    <col min="1" max="1" width="11.33203125" customWidth="1"/>
    <col min="2" max="2" width="36.6640625" customWidth="1"/>
    <col min="3" max="3" width="10.88671875" customWidth="1"/>
    <col min="4" max="4" width="12.5546875" customWidth="1"/>
    <col min="5" max="5" width="13.109375" customWidth="1"/>
    <col min="6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24</v>
      </c>
      <c r="C2" s="2"/>
      <c r="D2" s="2"/>
      <c r="E2" s="10">
        <v>0.17083333333333331</v>
      </c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9" t="s">
        <v>30</v>
      </c>
      <c r="C5" s="7" t="s">
        <v>31</v>
      </c>
      <c r="D5" s="7" t="s">
        <v>21</v>
      </c>
      <c r="E5" s="7">
        <v>20</v>
      </c>
      <c r="F5" s="11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9" t="s">
        <v>32</v>
      </c>
      <c r="C6" s="7" t="s">
        <v>31</v>
      </c>
      <c r="D6" s="7" t="s">
        <v>23</v>
      </c>
      <c r="E6" s="7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9" t="s">
        <v>33</v>
      </c>
      <c r="C7" s="7" t="s">
        <v>31</v>
      </c>
      <c r="D7" s="7" t="s">
        <v>17</v>
      </c>
      <c r="E7" s="7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7">
        <v>4</v>
      </c>
      <c r="B8" s="9" t="s">
        <v>34</v>
      </c>
      <c r="C8" s="7" t="s">
        <v>31</v>
      </c>
      <c r="D8" s="7" t="s">
        <v>19</v>
      </c>
      <c r="E8" s="7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9" t="s">
        <v>35</v>
      </c>
      <c r="C9" s="7" t="s">
        <v>31</v>
      </c>
      <c r="D9" s="7" t="s">
        <v>21</v>
      </c>
      <c r="E9" s="7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7">
        <v>6</v>
      </c>
      <c r="B10" s="9" t="s">
        <v>36</v>
      </c>
      <c r="C10" s="7" t="s">
        <v>31</v>
      </c>
      <c r="D10" s="7" t="s">
        <v>19</v>
      </c>
      <c r="E10" s="7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9" t="s">
        <v>37</v>
      </c>
      <c r="C11" s="7" t="s">
        <v>31</v>
      </c>
      <c r="D11" s="7" t="s">
        <v>21</v>
      </c>
      <c r="E11" s="7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9" t="s">
        <v>38</v>
      </c>
      <c r="C12" s="7" t="s">
        <v>31</v>
      </c>
      <c r="D12" s="7" t="s">
        <v>23</v>
      </c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9" t="s">
        <v>39</v>
      </c>
      <c r="C13" s="7" t="s">
        <v>31</v>
      </c>
      <c r="D13" s="7" t="s">
        <v>19</v>
      </c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9" t="s">
        <v>40</v>
      </c>
      <c r="C14" s="7" t="s">
        <v>31</v>
      </c>
      <c r="D14" s="7" t="s">
        <v>17</v>
      </c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9" t="s">
        <v>41</v>
      </c>
      <c r="C15" s="7" t="s">
        <v>31</v>
      </c>
      <c r="D15" s="7" t="s">
        <v>17</v>
      </c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9" t="s">
        <v>42</v>
      </c>
      <c r="C16" s="7" t="s">
        <v>31</v>
      </c>
      <c r="D16" s="7" t="s">
        <v>19</v>
      </c>
      <c r="E16" s="7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9" t="s">
        <v>43</v>
      </c>
      <c r="C17" s="7" t="s">
        <v>31</v>
      </c>
      <c r="D17" s="7" t="s">
        <v>19</v>
      </c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9"/>
      <c r="C18" s="7"/>
      <c r="D18" s="7"/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9"/>
      <c r="C19" s="7"/>
      <c r="D19" s="7"/>
      <c r="E19" s="7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5" customHeight="1">
      <c r="A20" s="7">
        <v>16</v>
      </c>
      <c r="B20" s="9"/>
      <c r="C20" s="7"/>
      <c r="D20" s="7"/>
      <c r="E20" s="7">
        <v>5</v>
      </c>
      <c r="F20" s="16"/>
      <c r="G20" s="1"/>
      <c r="H20" s="1"/>
      <c r="I20" s="1"/>
      <c r="J20" s="1"/>
      <c r="K20" s="1"/>
      <c r="L20" s="1"/>
      <c r="M20" s="1"/>
      <c r="N20" s="1"/>
      <c r="O20" s="1"/>
    </row>
    <row r="21" spans="1:15" ht="25.5" customHeight="1">
      <c r="A21" s="7">
        <v>17</v>
      </c>
      <c r="B21" s="9"/>
      <c r="C21" s="7"/>
      <c r="D21" s="7"/>
      <c r="E21" s="7">
        <v>4</v>
      </c>
      <c r="F21" s="16"/>
      <c r="G21" s="1"/>
      <c r="H21" s="1"/>
      <c r="I21" s="1"/>
      <c r="J21" s="1"/>
      <c r="K21" s="1"/>
      <c r="L21" s="1"/>
      <c r="M21" s="1"/>
      <c r="N21" s="1"/>
      <c r="O21" s="1"/>
    </row>
    <row r="22" spans="1:15" ht="25.5" customHeight="1">
      <c r="A22" s="7">
        <v>18</v>
      </c>
      <c r="B22" s="9"/>
      <c r="C22" s="7"/>
      <c r="D22" s="7"/>
      <c r="E22" s="7">
        <v>3</v>
      </c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1:15" ht="25.5" customHeight="1">
      <c r="A23" s="7">
        <v>19</v>
      </c>
      <c r="B23" s="9"/>
      <c r="C23" s="7"/>
      <c r="D23" s="7"/>
      <c r="E23" s="7">
        <v>2</v>
      </c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1:15" ht="25.5" customHeight="1">
      <c r="A24" s="7">
        <v>20</v>
      </c>
      <c r="B24" s="9"/>
      <c r="C24" s="7"/>
      <c r="D24" s="7"/>
      <c r="E24" s="7">
        <v>1</v>
      </c>
      <c r="F24" s="16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39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SUMIF(D5:D19,B29,E5:E19)</f>
        <v>61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SUMIF(D5:D19,B30,E5:E19)</f>
        <v>50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SUMIF(D5:D19,B31,E5:E19)</f>
        <v>32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32"/>
  <sheetViews>
    <sheetView workbookViewId="0">
      <selection activeCell="B6" sqref="B6"/>
    </sheetView>
  </sheetViews>
  <sheetFormatPr defaultColWidth="14.44140625" defaultRowHeight="15" customHeight="1"/>
  <cols>
    <col min="1" max="1" width="11.33203125" customWidth="1"/>
    <col min="2" max="2" width="32.88671875" customWidth="1"/>
    <col min="3" max="3" width="10.88671875" customWidth="1"/>
    <col min="4" max="4" width="12.5546875" customWidth="1"/>
    <col min="5" max="5" width="13.109375" customWidth="1"/>
    <col min="6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44</v>
      </c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56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51" t="s">
        <v>45</v>
      </c>
      <c r="C5" s="57" t="s">
        <v>31</v>
      </c>
      <c r="D5" s="45" t="s">
        <v>21</v>
      </c>
      <c r="E5" s="7">
        <v>20</v>
      </c>
      <c r="F5" s="11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51" t="s">
        <v>46</v>
      </c>
      <c r="C6" s="58" t="s">
        <v>31</v>
      </c>
      <c r="D6" s="45" t="s">
        <v>19</v>
      </c>
      <c r="E6" s="7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52" t="s">
        <v>47</v>
      </c>
      <c r="C7" s="58" t="s">
        <v>31</v>
      </c>
      <c r="D7" s="45" t="s">
        <v>17</v>
      </c>
      <c r="E7" s="7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7">
        <v>4</v>
      </c>
      <c r="B8" s="51" t="s">
        <v>48</v>
      </c>
      <c r="C8" s="58" t="s">
        <v>31</v>
      </c>
      <c r="D8" s="45" t="s">
        <v>17</v>
      </c>
      <c r="E8" s="7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53" t="s">
        <v>49</v>
      </c>
      <c r="C9" s="58" t="s">
        <v>31</v>
      </c>
      <c r="D9" s="45" t="s">
        <v>21</v>
      </c>
      <c r="E9" s="7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44">
        <v>6</v>
      </c>
      <c r="B10" s="54" t="s">
        <v>50</v>
      </c>
      <c r="C10" s="58" t="s">
        <v>31</v>
      </c>
      <c r="D10" s="45" t="s">
        <v>19</v>
      </c>
      <c r="E10" s="7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55" t="s">
        <v>51</v>
      </c>
      <c r="C11" s="58" t="s">
        <v>31</v>
      </c>
      <c r="D11" s="45" t="s">
        <v>19</v>
      </c>
      <c r="E11" s="7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51" t="s">
        <v>52</v>
      </c>
      <c r="C12" s="58" t="s">
        <v>31</v>
      </c>
      <c r="D12" s="45" t="s">
        <v>19</v>
      </c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51"/>
      <c r="C13" s="58"/>
      <c r="D13" s="45"/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51"/>
      <c r="C14" s="58"/>
      <c r="D14" s="45"/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51"/>
      <c r="C15" s="58"/>
      <c r="D15" s="45"/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51"/>
      <c r="C16" s="58"/>
      <c r="D16" s="45"/>
      <c r="E16" s="7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51"/>
      <c r="C17" s="58"/>
      <c r="D17" s="45"/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51"/>
      <c r="C18" s="58"/>
      <c r="D18" s="45"/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51"/>
      <c r="C19" s="58"/>
      <c r="D19" s="45"/>
      <c r="E19" s="7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51"/>
      <c r="C20" s="58"/>
      <c r="D20" s="45"/>
      <c r="E20" s="7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5.8">
      <c r="A21" s="7">
        <v>17</v>
      </c>
      <c r="B21" s="51"/>
      <c r="C21" s="58"/>
      <c r="D21" s="45"/>
      <c r="E21" s="7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51"/>
      <c r="C22" s="58"/>
      <c r="D22" s="45"/>
      <c r="E22" s="7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51"/>
      <c r="C23" s="58"/>
      <c r="D23" s="45"/>
      <c r="E23" s="7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51"/>
      <c r="C24" s="58"/>
      <c r="D24" s="45"/>
      <c r="E24" s="7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6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35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61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36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0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32"/>
  <sheetViews>
    <sheetView topLeftCell="B1" workbookViewId="0">
      <selection activeCell="B5" sqref="B5"/>
    </sheetView>
  </sheetViews>
  <sheetFormatPr defaultColWidth="14.44140625" defaultRowHeight="15" customHeight="1"/>
  <cols>
    <col min="1" max="1" width="11.33203125" customWidth="1"/>
    <col min="2" max="2" width="32.88671875" customWidth="1"/>
    <col min="3" max="3" width="10.88671875" customWidth="1"/>
    <col min="4" max="4" width="12.5546875" customWidth="1"/>
    <col min="5" max="5" width="13.109375" customWidth="1"/>
    <col min="6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53</v>
      </c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9" t="s">
        <v>54</v>
      </c>
      <c r="C5" s="7" t="s">
        <v>17</v>
      </c>
      <c r="D5" s="7" t="s">
        <v>21</v>
      </c>
      <c r="E5" s="7">
        <v>20</v>
      </c>
      <c r="F5" s="11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9" t="s">
        <v>55</v>
      </c>
      <c r="C6" s="7" t="s">
        <v>17</v>
      </c>
      <c r="D6" s="7" t="s">
        <v>17</v>
      </c>
      <c r="E6" s="7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9" t="s">
        <v>56</v>
      </c>
      <c r="C7" s="7" t="s">
        <v>17</v>
      </c>
      <c r="D7" s="7" t="s">
        <v>23</v>
      </c>
      <c r="E7" s="7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7">
        <v>4</v>
      </c>
      <c r="B8" s="9" t="s">
        <v>57</v>
      </c>
      <c r="C8" s="7" t="s">
        <v>17</v>
      </c>
      <c r="D8" s="7" t="s">
        <v>23</v>
      </c>
      <c r="E8" s="7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9" t="s">
        <v>58</v>
      </c>
      <c r="C9" s="7" t="s">
        <v>59</v>
      </c>
      <c r="D9" s="7" t="s">
        <v>19</v>
      </c>
      <c r="E9" s="7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7">
        <v>6</v>
      </c>
      <c r="B10" s="9" t="s">
        <v>60</v>
      </c>
      <c r="C10" s="7" t="s">
        <v>17</v>
      </c>
      <c r="D10" s="7" t="s">
        <v>19</v>
      </c>
      <c r="E10" s="7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9" t="s">
        <v>61</v>
      </c>
      <c r="C11" s="7" t="s">
        <v>59</v>
      </c>
      <c r="D11" s="7" t="s">
        <v>21</v>
      </c>
      <c r="E11" s="7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9" t="s">
        <v>62</v>
      </c>
      <c r="C12" s="7" t="s">
        <v>17</v>
      </c>
      <c r="D12" s="7" t="s">
        <v>17</v>
      </c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9" t="s">
        <v>63</v>
      </c>
      <c r="C13" s="7" t="s">
        <v>17</v>
      </c>
      <c r="D13" s="7" t="s">
        <v>19</v>
      </c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9" t="s">
        <v>64</v>
      </c>
      <c r="C14" s="7" t="s">
        <v>59</v>
      </c>
      <c r="D14" s="7" t="s">
        <v>21</v>
      </c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70" t="s">
        <v>65</v>
      </c>
      <c r="C15" s="56" t="s">
        <v>59</v>
      </c>
      <c r="D15" s="56" t="s">
        <v>23</v>
      </c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44">
        <v>12</v>
      </c>
      <c r="B16" s="70" t="s">
        <v>66</v>
      </c>
      <c r="C16" s="56" t="s">
        <v>59</v>
      </c>
      <c r="D16" s="56" t="s">
        <v>21</v>
      </c>
      <c r="E16" s="45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71" t="s">
        <v>67</v>
      </c>
      <c r="C17" s="72" t="s">
        <v>59</v>
      </c>
      <c r="D17" s="72" t="s">
        <v>23</v>
      </c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9" t="s">
        <v>68</v>
      </c>
      <c r="C18" s="7" t="s">
        <v>59</v>
      </c>
      <c r="D18" s="7" t="s">
        <v>17</v>
      </c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9"/>
      <c r="C19" s="7"/>
      <c r="D19" s="7"/>
      <c r="E19" s="7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9"/>
      <c r="C20" s="7"/>
      <c r="D20" s="7"/>
      <c r="E20" s="7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5.8">
      <c r="A21" s="7">
        <v>17</v>
      </c>
      <c r="B21" s="9"/>
      <c r="C21" s="7"/>
      <c r="D21" s="7"/>
      <c r="E21" s="7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9"/>
      <c r="C22" s="7"/>
      <c r="D22" s="7"/>
      <c r="E22" s="7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9"/>
      <c r="C23" s="7"/>
      <c r="D23" s="7"/>
      <c r="E23" s="7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9"/>
      <c r="C24" s="7"/>
      <c r="D24" s="7"/>
      <c r="E24" s="7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39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43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54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53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O32"/>
  <sheetViews>
    <sheetView workbookViewId="0">
      <selection activeCell="B5" sqref="B5"/>
    </sheetView>
  </sheetViews>
  <sheetFormatPr defaultColWidth="14.44140625" defaultRowHeight="15" customHeight="1"/>
  <cols>
    <col min="1" max="1" width="11.33203125" customWidth="1"/>
    <col min="2" max="2" width="32.88671875" customWidth="1"/>
    <col min="3" max="3" width="10.88671875" customWidth="1"/>
    <col min="4" max="4" width="12.5546875" customWidth="1"/>
    <col min="5" max="5" width="13.109375" customWidth="1"/>
    <col min="6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69</v>
      </c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9" t="s">
        <v>70</v>
      </c>
      <c r="C5" s="7" t="s">
        <v>59</v>
      </c>
      <c r="D5" s="7" t="s">
        <v>21</v>
      </c>
      <c r="E5" s="7">
        <v>20</v>
      </c>
      <c r="F5" s="77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9" t="s">
        <v>71</v>
      </c>
      <c r="C6" s="7" t="s">
        <v>17</v>
      </c>
      <c r="D6" s="7" t="s">
        <v>19</v>
      </c>
      <c r="E6" s="7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78" t="s">
        <v>72</v>
      </c>
      <c r="C7" s="56" t="s">
        <v>59</v>
      </c>
      <c r="D7" s="56" t="s">
        <v>17</v>
      </c>
      <c r="E7" s="56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44">
        <v>4</v>
      </c>
      <c r="B8" s="78" t="s">
        <v>73</v>
      </c>
      <c r="C8" s="56" t="s">
        <v>17</v>
      </c>
      <c r="D8" s="56" t="s">
        <v>19</v>
      </c>
      <c r="E8" s="56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44">
        <v>5</v>
      </c>
      <c r="B9" s="74"/>
      <c r="C9" s="73"/>
      <c r="D9" s="73"/>
      <c r="E9" s="45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44">
        <v>6</v>
      </c>
      <c r="B10" s="74"/>
      <c r="C10" s="73"/>
      <c r="D10" s="73"/>
      <c r="E10" s="45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71"/>
      <c r="C11" s="72"/>
      <c r="D11" s="72"/>
      <c r="E11" s="7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9"/>
      <c r="C12" s="7"/>
      <c r="D12" s="7"/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9"/>
      <c r="C13" s="7"/>
      <c r="D13" s="7"/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9"/>
      <c r="C14" s="7"/>
      <c r="D14" s="7"/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9"/>
      <c r="C15" s="7"/>
      <c r="D15" s="7"/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9"/>
      <c r="C16" s="7"/>
      <c r="D16" s="7"/>
      <c r="E16" s="7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9"/>
      <c r="C17" s="7"/>
      <c r="D17" s="7"/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9"/>
      <c r="C18" s="7"/>
      <c r="D18" s="7"/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9"/>
      <c r="C19" s="7"/>
      <c r="D19" s="7"/>
      <c r="E19" s="7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9"/>
      <c r="C20" s="7"/>
      <c r="D20" s="7"/>
      <c r="E20" s="7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5.8">
      <c r="A21" s="7">
        <v>17</v>
      </c>
      <c r="B21" s="9"/>
      <c r="C21" s="7"/>
      <c r="D21" s="7"/>
      <c r="E21" s="7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9"/>
      <c r="C22" s="7"/>
      <c r="D22" s="7"/>
      <c r="E22" s="7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9"/>
      <c r="C23" s="7"/>
      <c r="D23" s="7"/>
      <c r="E23" s="7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9"/>
      <c r="C24" s="7"/>
      <c r="D24" s="7"/>
      <c r="E24" s="7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18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36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20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0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O32"/>
  <sheetViews>
    <sheetView topLeftCell="A6" workbookViewId="0">
      <selection activeCell="B15" sqref="B15"/>
    </sheetView>
  </sheetViews>
  <sheetFormatPr defaultColWidth="14.44140625" defaultRowHeight="15" customHeight="1"/>
  <cols>
    <col min="1" max="1" width="11.33203125" customWidth="1"/>
    <col min="2" max="2" width="32.88671875" customWidth="1"/>
    <col min="3" max="3" width="10.88671875" style="69" customWidth="1"/>
    <col min="4" max="4" width="12.5546875" customWidth="1"/>
    <col min="5" max="5" width="13.109375" customWidth="1"/>
    <col min="6" max="7" width="9.109375" customWidth="1"/>
    <col min="8" max="8" width="30" customWidth="1"/>
    <col min="9" max="15" width="9.109375" customWidth="1"/>
    <col min="16" max="26" width="17.33203125" customWidth="1"/>
  </cols>
  <sheetData>
    <row r="1" spans="1:15" ht="13.2">
      <c r="A1" s="1"/>
      <c r="B1" s="1"/>
      <c r="C1" s="6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74</v>
      </c>
      <c r="C2" s="65"/>
      <c r="D2" s="2"/>
      <c r="E2" s="2"/>
      <c r="F2" s="1"/>
      <c r="G2" s="1"/>
      <c r="H2" s="22" t="s">
        <v>75</v>
      </c>
      <c r="I2" s="23" t="s">
        <v>76</v>
      </c>
      <c r="J2" s="24" t="s">
        <v>77</v>
      </c>
      <c r="K2" s="63" t="s">
        <v>21</v>
      </c>
      <c r="L2" s="1"/>
      <c r="M2" s="1"/>
      <c r="N2" s="1"/>
      <c r="O2" s="1"/>
    </row>
    <row r="3" spans="1:15" ht="24.6">
      <c r="A3" s="5"/>
      <c r="B3" s="5"/>
      <c r="C3" s="66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41" t="s">
        <v>78</v>
      </c>
      <c r="C5" s="42" t="s">
        <v>79</v>
      </c>
      <c r="D5" s="42" t="s">
        <v>19</v>
      </c>
      <c r="E5" s="7">
        <v>20</v>
      </c>
      <c r="F5" s="1" t="s">
        <v>80</v>
      </c>
      <c r="H5" s="3"/>
      <c r="I5" s="16"/>
      <c r="J5" s="1"/>
      <c r="K5" s="1"/>
      <c r="L5" s="1"/>
    </row>
    <row r="6" spans="1:15" ht="25.5" customHeight="1">
      <c r="A6" s="7">
        <v>2</v>
      </c>
      <c r="B6" s="41" t="s">
        <v>81</v>
      </c>
      <c r="C6" s="42" t="s">
        <v>82</v>
      </c>
      <c r="D6" s="42" t="s">
        <v>21</v>
      </c>
      <c r="E6" s="7">
        <v>19</v>
      </c>
      <c r="F6" s="11"/>
      <c r="G6" s="1"/>
      <c r="H6" s="3"/>
      <c r="I6" s="16"/>
      <c r="J6" s="1"/>
      <c r="K6" s="1"/>
      <c r="L6" s="1"/>
    </row>
    <row r="7" spans="1:15" ht="25.5" customHeight="1">
      <c r="A7" s="7">
        <v>3</v>
      </c>
      <c r="B7" s="41" t="s">
        <v>83</v>
      </c>
      <c r="C7" s="42" t="s">
        <v>21</v>
      </c>
      <c r="D7" s="42" t="s">
        <v>21</v>
      </c>
      <c r="E7" s="7">
        <v>18</v>
      </c>
      <c r="F7" s="11"/>
      <c r="G7" s="1"/>
      <c r="H7" s="3" t="s">
        <v>84</v>
      </c>
      <c r="I7" s="16"/>
      <c r="J7" s="1"/>
      <c r="K7" s="1"/>
      <c r="L7" s="1"/>
    </row>
    <row r="8" spans="1:15" ht="25.5" customHeight="1">
      <c r="A8" s="7">
        <v>4</v>
      </c>
      <c r="B8" s="41" t="s">
        <v>85</v>
      </c>
      <c r="C8" s="42" t="s">
        <v>17</v>
      </c>
      <c r="D8" s="42" t="s">
        <v>17</v>
      </c>
      <c r="E8" s="7">
        <v>17</v>
      </c>
      <c r="F8" s="11">
        <v>2</v>
      </c>
      <c r="G8" s="1"/>
      <c r="H8" s="3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41" t="s">
        <v>86</v>
      </c>
      <c r="C9" s="42" t="s">
        <v>59</v>
      </c>
      <c r="D9" s="42"/>
      <c r="E9" s="7">
        <v>16</v>
      </c>
      <c r="F9" s="11">
        <v>2</v>
      </c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7">
        <v>6</v>
      </c>
      <c r="B10" s="43" t="s">
        <v>87</v>
      </c>
      <c r="C10" s="42" t="s">
        <v>59</v>
      </c>
      <c r="D10" s="42"/>
      <c r="E10" s="7">
        <v>15</v>
      </c>
      <c r="F10">
        <v>2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76" t="s">
        <v>88</v>
      </c>
      <c r="C11" s="46" t="s">
        <v>59</v>
      </c>
      <c r="D11" s="46" t="s">
        <v>21</v>
      </c>
      <c r="E11" s="7">
        <v>14</v>
      </c>
      <c r="F11" s="11">
        <v>2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44">
        <v>8</v>
      </c>
      <c r="B12" s="49" t="s">
        <v>89</v>
      </c>
      <c r="C12" s="50" t="s">
        <v>79</v>
      </c>
      <c r="D12" s="50" t="s">
        <v>17</v>
      </c>
      <c r="E12" s="45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47" t="s">
        <v>90</v>
      </c>
      <c r="C13" s="48" t="s">
        <v>17</v>
      </c>
      <c r="D13" s="48" t="s">
        <v>21</v>
      </c>
      <c r="E13" s="7">
        <v>12</v>
      </c>
      <c r="F13" s="11">
        <v>2</v>
      </c>
      <c r="G13" s="3"/>
      <c r="H13" s="26"/>
      <c r="I13" s="26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41" t="s">
        <v>91</v>
      </c>
      <c r="C14" s="42" t="s">
        <v>17</v>
      </c>
      <c r="D14" s="42" t="s">
        <v>23</v>
      </c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41" t="s">
        <v>267</v>
      </c>
      <c r="C15" s="42"/>
      <c r="D15" s="42" t="s">
        <v>19</v>
      </c>
      <c r="E15" s="7">
        <v>10</v>
      </c>
      <c r="F15" s="11"/>
      <c r="G15" s="1"/>
      <c r="L15" s="1"/>
      <c r="M15" s="1"/>
      <c r="N15" s="1"/>
      <c r="O15" s="1"/>
    </row>
    <row r="16" spans="1:15" ht="25.5" customHeight="1">
      <c r="A16" s="7">
        <v>12</v>
      </c>
      <c r="B16" s="41" t="s">
        <v>92</v>
      </c>
      <c r="D16" s="42" t="s">
        <v>19</v>
      </c>
      <c r="E16" s="7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41" t="s">
        <v>93</v>
      </c>
      <c r="C17" s="42"/>
      <c r="D17" s="42" t="s">
        <v>17</v>
      </c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43" t="s">
        <v>94</v>
      </c>
      <c r="C18" s="42" t="s">
        <v>59</v>
      </c>
      <c r="D18" s="42" t="s">
        <v>19</v>
      </c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43" t="s">
        <v>95</v>
      </c>
      <c r="C19" s="42"/>
      <c r="D19" s="42" t="s">
        <v>23</v>
      </c>
      <c r="E19" s="7">
        <v>6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43" t="s">
        <v>96</v>
      </c>
      <c r="C20" s="42"/>
      <c r="D20" s="42" t="s">
        <v>23</v>
      </c>
      <c r="E20" s="7">
        <v>5</v>
      </c>
      <c r="F20" s="1"/>
      <c r="G20" s="1"/>
      <c r="H20" s="1"/>
      <c r="I20" s="1"/>
      <c r="J20" s="1" t="s">
        <v>97</v>
      </c>
      <c r="K20" s="1"/>
      <c r="L20" s="1"/>
      <c r="M20" s="1"/>
      <c r="N20" s="1"/>
      <c r="O20" s="1"/>
    </row>
    <row r="21" spans="1:15" ht="25.8">
      <c r="A21" s="7">
        <v>17</v>
      </c>
      <c r="B21" s="41" t="s">
        <v>98</v>
      </c>
      <c r="C21" s="42"/>
      <c r="D21" s="42" t="s">
        <v>17</v>
      </c>
      <c r="E21" s="7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41" t="s">
        <v>99</v>
      </c>
      <c r="C22" s="42"/>
      <c r="D22" s="42" t="s">
        <v>21</v>
      </c>
      <c r="E22" s="7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41" t="s">
        <v>100</v>
      </c>
      <c r="C23" s="42"/>
      <c r="D23" s="42" t="s">
        <v>21</v>
      </c>
      <c r="E23" s="7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41" t="s">
        <v>101</v>
      </c>
      <c r="C24" s="42"/>
      <c r="D24" s="42" t="s">
        <v>19</v>
      </c>
      <c r="E24" s="7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67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6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42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47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68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22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6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O32"/>
  <sheetViews>
    <sheetView topLeftCell="A6" workbookViewId="0">
      <selection activeCell="B11" sqref="B11"/>
    </sheetView>
  </sheetViews>
  <sheetFormatPr defaultColWidth="14.44140625" defaultRowHeight="15" customHeight="1"/>
  <cols>
    <col min="1" max="1" width="11.33203125" customWidth="1"/>
    <col min="2" max="2" width="32.88671875" customWidth="1"/>
    <col min="3" max="3" width="10.88671875" customWidth="1"/>
    <col min="4" max="4" width="12.5546875" customWidth="1"/>
    <col min="5" max="5" width="13.109375" customWidth="1"/>
    <col min="6" max="7" width="9.109375" customWidth="1"/>
    <col min="8" max="8" width="30" customWidth="1"/>
    <col min="9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102</v>
      </c>
      <c r="C2" s="2"/>
      <c r="D2" s="10">
        <v>0.3888888888888889</v>
      </c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41" t="s">
        <v>103</v>
      </c>
      <c r="C5" s="42"/>
      <c r="D5" s="42" t="s">
        <v>19</v>
      </c>
      <c r="E5" s="7">
        <v>20</v>
      </c>
      <c r="F5" s="1" t="s">
        <v>80</v>
      </c>
      <c r="G5" s="1"/>
      <c r="H5" s="3"/>
      <c r="I5" s="16"/>
      <c r="J5" s="1"/>
      <c r="K5" s="1"/>
      <c r="L5" s="1"/>
    </row>
    <row r="6" spans="1:15" ht="25.5" customHeight="1">
      <c r="A6" s="7">
        <v>2</v>
      </c>
      <c r="B6" s="41" t="s">
        <v>104</v>
      </c>
      <c r="C6" s="42"/>
      <c r="D6" s="42" t="s">
        <v>17</v>
      </c>
      <c r="E6" s="7">
        <v>19</v>
      </c>
      <c r="F6" s="11"/>
      <c r="G6" s="1"/>
      <c r="H6" s="3"/>
      <c r="I6" s="16"/>
      <c r="J6" s="1"/>
      <c r="K6" s="1"/>
      <c r="L6" s="1"/>
    </row>
    <row r="7" spans="1:15" ht="25.5" customHeight="1">
      <c r="A7" s="7">
        <v>3</v>
      </c>
      <c r="B7" s="41" t="s">
        <v>105</v>
      </c>
      <c r="C7" s="42"/>
      <c r="D7" s="42" t="s">
        <v>19</v>
      </c>
      <c r="E7" s="7">
        <v>18</v>
      </c>
      <c r="F7" s="11"/>
      <c r="G7" s="1"/>
      <c r="H7" s="3"/>
      <c r="I7" s="16"/>
      <c r="J7" s="1"/>
      <c r="K7" s="1"/>
      <c r="L7" s="1"/>
    </row>
    <row r="8" spans="1:15" ht="25.5" customHeight="1">
      <c r="A8" s="7">
        <v>4</v>
      </c>
      <c r="B8" s="41" t="s">
        <v>106</v>
      </c>
      <c r="C8" s="42"/>
      <c r="D8" s="42" t="s">
        <v>21</v>
      </c>
      <c r="E8" s="7">
        <v>17</v>
      </c>
      <c r="F8" s="11" t="s">
        <v>107</v>
      </c>
      <c r="G8" s="1"/>
      <c r="H8" s="3" t="s">
        <v>108</v>
      </c>
      <c r="I8" s="16"/>
      <c r="J8" s="1"/>
      <c r="K8" s="1"/>
      <c r="L8" s="1"/>
    </row>
    <row r="9" spans="1:15" ht="25.5" customHeight="1">
      <c r="A9" s="7">
        <v>5</v>
      </c>
      <c r="B9" s="41" t="s">
        <v>109</v>
      </c>
      <c r="C9" s="42"/>
      <c r="D9" s="42" t="s">
        <v>23</v>
      </c>
      <c r="E9" s="7">
        <v>16</v>
      </c>
      <c r="F9" s="11"/>
      <c r="G9" s="1"/>
      <c r="H9" s="1"/>
      <c r="I9" s="1"/>
      <c r="J9" s="1"/>
      <c r="K9" s="1"/>
      <c r="L9" s="1"/>
    </row>
    <row r="10" spans="1:15" ht="25.5" customHeight="1">
      <c r="A10" s="7">
        <v>6</v>
      </c>
      <c r="B10" s="43" t="s">
        <v>110</v>
      </c>
      <c r="C10" s="42"/>
      <c r="D10" s="42" t="s">
        <v>21</v>
      </c>
      <c r="E10" s="7">
        <v>15</v>
      </c>
      <c r="F10" s="11"/>
      <c r="G10" s="1"/>
      <c r="H10" s="1"/>
      <c r="I10" s="1"/>
      <c r="J10" s="1"/>
      <c r="K10" s="1"/>
      <c r="L10" s="1"/>
    </row>
    <row r="11" spans="1:15" ht="25.5" customHeight="1">
      <c r="A11" s="7">
        <v>7</v>
      </c>
      <c r="B11" s="41" t="s">
        <v>111</v>
      </c>
      <c r="C11" s="42" t="s">
        <v>112</v>
      </c>
      <c r="D11" s="42" t="s">
        <v>19</v>
      </c>
      <c r="E11" s="7">
        <v>14</v>
      </c>
      <c r="F11" s="11"/>
      <c r="G11" s="1"/>
      <c r="H11" s="1"/>
      <c r="I11" s="1"/>
      <c r="J11" s="1"/>
      <c r="K11" s="1"/>
      <c r="L11" s="1"/>
    </row>
    <row r="12" spans="1:15" ht="25.5" customHeight="1">
      <c r="A12" s="7">
        <v>8</v>
      </c>
      <c r="B12" s="43" t="s">
        <v>113</v>
      </c>
      <c r="C12" s="42" t="s">
        <v>112</v>
      </c>
      <c r="D12" s="42" t="s">
        <v>17</v>
      </c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41" t="s">
        <v>114</v>
      </c>
      <c r="C13" s="42" t="s">
        <v>112</v>
      </c>
      <c r="D13" s="42" t="s">
        <v>21</v>
      </c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41" t="s">
        <v>115</v>
      </c>
      <c r="C14" s="42"/>
      <c r="D14" s="42" t="s">
        <v>17</v>
      </c>
      <c r="E14" s="7">
        <v>11</v>
      </c>
      <c r="F14" s="11" t="s">
        <v>107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41" t="s">
        <v>116</v>
      </c>
      <c r="C15" s="42" t="s">
        <v>112</v>
      </c>
      <c r="D15" s="42" t="s">
        <v>19</v>
      </c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41" t="s">
        <v>117</v>
      </c>
      <c r="C16" s="42"/>
      <c r="D16" s="42" t="s">
        <v>21</v>
      </c>
      <c r="E16" s="7">
        <v>9</v>
      </c>
      <c r="F16" s="11" t="s">
        <v>17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41" t="s">
        <v>118</v>
      </c>
      <c r="C17" s="42"/>
      <c r="D17" s="42" t="s">
        <v>19</v>
      </c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41" t="s">
        <v>119</v>
      </c>
      <c r="C18" s="42"/>
      <c r="D18" s="42" t="s">
        <v>17</v>
      </c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43" t="s">
        <v>120</v>
      </c>
      <c r="C19" s="42"/>
      <c r="D19" s="42" t="s">
        <v>17</v>
      </c>
      <c r="E19" s="7">
        <v>6</v>
      </c>
      <c r="F19" s="11" t="s">
        <v>107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41" t="s">
        <v>121</v>
      </c>
      <c r="C20" s="42"/>
      <c r="D20" s="42" t="s">
        <v>17</v>
      </c>
      <c r="E20" s="7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5.8">
      <c r="A21" s="7">
        <v>17</v>
      </c>
      <c r="B21" s="43" t="s">
        <v>122</v>
      </c>
      <c r="C21" s="42"/>
      <c r="D21" s="42" t="s">
        <v>19</v>
      </c>
      <c r="E21" s="7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41" t="s">
        <v>123</v>
      </c>
      <c r="C22" s="42"/>
      <c r="D22" s="42" t="s">
        <v>17</v>
      </c>
      <c r="E22" s="7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41" t="s">
        <v>124</v>
      </c>
      <c r="C23" s="42"/>
      <c r="D23" s="42" t="s">
        <v>23</v>
      </c>
      <c r="E23" s="7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41" t="s">
        <v>125</v>
      </c>
      <c r="C24" s="42"/>
      <c r="D24" s="42" t="s">
        <v>23</v>
      </c>
      <c r="E24" s="7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64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74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53</v>
      </c>
      <c r="D30" s="11"/>
      <c r="E30" s="1"/>
      <c r="F30" s="1"/>
      <c r="G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19</v>
      </c>
      <c r="D31" s="11"/>
      <c r="E31" s="1"/>
      <c r="F31" s="1"/>
      <c r="G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O32"/>
  <sheetViews>
    <sheetView topLeftCell="A3" workbookViewId="0">
      <selection activeCell="B14" sqref="B14"/>
    </sheetView>
  </sheetViews>
  <sheetFormatPr defaultColWidth="14.44140625" defaultRowHeight="15" customHeight="1"/>
  <cols>
    <col min="1" max="1" width="11.33203125" customWidth="1"/>
    <col min="2" max="2" width="36.6640625" customWidth="1"/>
    <col min="3" max="3" width="10.88671875" customWidth="1"/>
    <col min="4" max="4" width="12.5546875" customWidth="1"/>
    <col min="5" max="5" width="13.109375" customWidth="1"/>
    <col min="6" max="6" width="7.5546875" customWidth="1"/>
    <col min="7" max="15" width="9.109375" customWidth="1"/>
    <col min="16" max="26" width="17.33203125" customWidth="1"/>
  </cols>
  <sheetData>
    <row r="1" spans="1:15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126</v>
      </c>
      <c r="C2" s="2"/>
      <c r="D2" s="2"/>
      <c r="E2" s="10">
        <v>0.36527777777777781</v>
      </c>
      <c r="F2" s="1"/>
      <c r="G2" s="1"/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9" t="s">
        <v>127</v>
      </c>
      <c r="C5" s="7" t="s">
        <v>128</v>
      </c>
      <c r="D5" s="7" t="s">
        <v>23</v>
      </c>
      <c r="E5" s="7">
        <v>20</v>
      </c>
      <c r="F5" s="11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9" t="s">
        <v>129</v>
      </c>
      <c r="C6" s="7" t="s">
        <v>82</v>
      </c>
      <c r="D6" s="7" t="s">
        <v>19</v>
      </c>
      <c r="E6" s="7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9" t="s">
        <v>130</v>
      </c>
      <c r="C7" s="7" t="s">
        <v>82</v>
      </c>
      <c r="D7" s="7" t="s">
        <v>23</v>
      </c>
      <c r="E7" s="7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7">
        <v>4</v>
      </c>
      <c r="B8" s="9" t="s">
        <v>131</v>
      </c>
      <c r="C8" s="7" t="s">
        <v>132</v>
      </c>
      <c r="D8" s="7" t="s">
        <v>19</v>
      </c>
      <c r="E8" s="7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9" t="s">
        <v>133</v>
      </c>
      <c r="C9" s="7" t="s">
        <v>21</v>
      </c>
      <c r="D9" s="7" t="s">
        <v>17</v>
      </c>
      <c r="E9" s="7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7">
        <v>6</v>
      </c>
      <c r="B10" s="9" t="s">
        <v>134</v>
      </c>
      <c r="C10" s="7" t="s">
        <v>79</v>
      </c>
      <c r="D10" s="7" t="s">
        <v>19</v>
      </c>
      <c r="E10" s="7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9" t="s">
        <v>135</v>
      </c>
      <c r="C11" s="7" t="s">
        <v>17</v>
      </c>
      <c r="D11" s="7" t="s">
        <v>19</v>
      </c>
      <c r="E11" s="7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9" t="s">
        <v>264</v>
      </c>
      <c r="C12" s="7" t="s">
        <v>79</v>
      </c>
      <c r="D12" s="7" t="s">
        <v>19</v>
      </c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9" t="s">
        <v>136</v>
      </c>
      <c r="C13" s="7" t="s">
        <v>21</v>
      </c>
      <c r="D13" s="7" t="s">
        <v>23</v>
      </c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9" t="s">
        <v>137</v>
      </c>
      <c r="C14" s="7" t="s">
        <v>138</v>
      </c>
      <c r="D14" s="7" t="s">
        <v>23</v>
      </c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9" t="s">
        <v>139</v>
      </c>
      <c r="C15" s="7" t="s">
        <v>21</v>
      </c>
      <c r="D15" s="7" t="s">
        <v>19</v>
      </c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9" t="s">
        <v>140</v>
      </c>
      <c r="C16" s="7" t="s">
        <v>21</v>
      </c>
      <c r="D16" s="7" t="s">
        <v>21</v>
      </c>
      <c r="E16" s="7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9" t="s">
        <v>266</v>
      </c>
      <c r="C17" s="7" t="s">
        <v>21</v>
      </c>
      <c r="D17" s="7" t="s">
        <v>17</v>
      </c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9" t="s">
        <v>141</v>
      </c>
      <c r="C18" s="7" t="s">
        <v>21</v>
      </c>
      <c r="D18" s="7" t="s">
        <v>19</v>
      </c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9" t="s">
        <v>142</v>
      </c>
      <c r="C19" s="7" t="s">
        <v>82</v>
      </c>
      <c r="D19" s="7" t="s">
        <v>19</v>
      </c>
      <c r="E19" s="7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9" t="s">
        <v>143</v>
      </c>
      <c r="C20" s="7" t="s">
        <v>21</v>
      </c>
      <c r="D20" s="7" t="s">
        <v>21</v>
      </c>
      <c r="E20" s="7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5.8">
      <c r="A21" s="7">
        <v>17</v>
      </c>
      <c r="B21" s="9" t="s">
        <v>265</v>
      </c>
      <c r="C21" s="7" t="s">
        <v>17</v>
      </c>
      <c r="D21" s="7" t="s">
        <v>23</v>
      </c>
      <c r="E21" s="7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9" t="s">
        <v>144</v>
      </c>
      <c r="C22" s="7" t="s">
        <v>21</v>
      </c>
      <c r="D22" s="7" t="s">
        <v>17</v>
      </c>
      <c r="E22" s="7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9" t="s">
        <v>145</v>
      </c>
      <c r="C23" s="7" t="s">
        <v>79</v>
      </c>
      <c r="D23" s="7" t="s">
        <v>21</v>
      </c>
      <c r="E23" s="7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9" t="s">
        <v>146</v>
      </c>
      <c r="C24" s="7" t="s">
        <v>79</v>
      </c>
      <c r="D24" s="7" t="s">
        <v>23</v>
      </c>
      <c r="E24" s="7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27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101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16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66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O32"/>
  <sheetViews>
    <sheetView tabSelected="1" workbookViewId="0">
      <selection activeCell="B13" sqref="B13"/>
    </sheetView>
  </sheetViews>
  <sheetFormatPr defaultColWidth="14.44140625" defaultRowHeight="15" customHeight="1"/>
  <cols>
    <col min="1" max="1" width="11.33203125" customWidth="1"/>
    <col min="2" max="2" width="36.109375" bestFit="1" customWidth="1"/>
    <col min="3" max="3" width="10.88671875" customWidth="1"/>
    <col min="4" max="4" width="12.5546875" customWidth="1"/>
    <col min="5" max="5" width="13.109375" customWidth="1"/>
    <col min="6" max="15" width="9.109375" customWidth="1"/>
    <col min="16" max="26" width="17.33203125" customWidth="1"/>
  </cols>
  <sheetData>
    <row r="1" spans="1:15" ht="13.2">
      <c r="A1" s="1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>
      <c r="A2" s="2"/>
      <c r="B2" s="3" t="s">
        <v>147</v>
      </c>
      <c r="C2" s="2"/>
      <c r="D2" s="10">
        <v>0.40208333333333335</v>
      </c>
      <c r="E2" s="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.6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5.5" customHeight="1">
      <c r="A4" s="7" t="s">
        <v>25</v>
      </c>
      <c r="B4" s="9" t="s">
        <v>26</v>
      </c>
      <c r="C4" s="7" t="s">
        <v>27</v>
      </c>
      <c r="D4" s="7" t="s">
        <v>28</v>
      </c>
      <c r="E4" s="7" t="s">
        <v>29</v>
      </c>
      <c r="F4" s="11"/>
      <c r="G4" s="1"/>
      <c r="H4" s="1"/>
      <c r="I4" s="1"/>
      <c r="J4" s="1"/>
      <c r="K4" s="1"/>
      <c r="L4" s="1"/>
      <c r="M4" s="1"/>
      <c r="N4" s="1"/>
      <c r="O4" s="1"/>
    </row>
    <row r="5" spans="1:15" ht="25.5" customHeight="1">
      <c r="A5" s="7">
        <v>1</v>
      </c>
      <c r="B5" s="9" t="s">
        <v>148</v>
      </c>
      <c r="C5" s="7" t="s">
        <v>82</v>
      </c>
      <c r="D5" s="7" t="s">
        <v>21</v>
      </c>
      <c r="E5" s="7">
        <v>20</v>
      </c>
      <c r="F5" s="11"/>
      <c r="G5" s="1"/>
      <c r="H5" s="1"/>
      <c r="I5" s="1"/>
      <c r="J5" s="1"/>
      <c r="K5" s="1"/>
      <c r="L5" s="1"/>
      <c r="M5" s="1"/>
      <c r="N5" s="1"/>
      <c r="O5" s="1"/>
    </row>
    <row r="6" spans="1:15" ht="25.5" customHeight="1">
      <c r="A6" s="7">
        <v>2</v>
      </c>
      <c r="B6" s="9" t="s">
        <v>149</v>
      </c>
      <c r="C6" s="7" t="s">
        <v>79</v>
      </c>
      <c r="D6" s="7" t="s">
        <v>21</v>
      </c>
      <c r="E6" s="7">
        <v>19</v>
      </c>
      <c r="F6" s="11"/>
      <c r="G6" s="1"/>
      <c r="H6" s="1"/>
      <c r="I6" s="1"/>
      <c r="J6" s="1"/>
      <c r="K6" s="1"/>
      <c r="L6" s="1"/>
      <c r="M6" s="1"/>
      <c r="N6" s="1"/>
      <c r="O6" s="1"/>
    </row>
    <row r="7" spans="1:15" ht="25.5" customHeight="1">
      <c r="A7" s="7">
        <v>3</v>
      </c>
      <c r="B7" s="9" t="s">
        <v>150</v>
      </c>
      <c r="C7" s="7" t="s">
        <v>21</v>
      </c>
      <c r="D7" s="7" t="s">
        <v>19</v>
      </c>
      <c r="E7" s="7">
        <v>18</v>
      </c>
      <c r="F7" s="11"/>
      <c r="G7" s="1"/>
      <c r="H7" s="1"/>
      <c r="I7" s="1"/>
      <c r="J7" s="1"/>
      <c r="K7" s="1"/>
      <c r="L7" s="1"/>
      <c r="M7" s="1"/>
      <c r="N7" s="1"/>
      <c r="O7" s="1"/>
    </row>
    <row r="8" spans="1:15" ht="25.5" customHeight="1">
      <c r="A8" s="7">
        <v>4</v>
      </c>
      <c r="B8" s="9" t="s">
        <v>151</v>
      </c>
      <c r="C8" s="7" t="s">
        <v>82</v>
      </c>
      <c r="D8" s="7" t="s">
        <v>23</v>
      </c>
      <c r="E8" s="7">
        <v>17</v>
      </c>
      <c r="F8" s="11"/>
      <c r="G8" s="1"/>
      <c r="H8" s="1"/>
      <c r="I8" s="1"/>
      <c r="J8" s="1"/>
      <c r="K8" s="1"/>
      <c r="L8" s="1"/>
      <c r="M8" s="1"/>
      <c r="N8" s="1"/>
      <c r="O8" s="1"/>
    </row>
    <row r="9" spans="1:15" ht="25.5" customHeight="1">
      <c r="A9" s="7">
        <v>5</v>
      </c>
      <c r="B9" s="9" t="s">
        <v>152</v>
      </c>
      <c r="C9" s="7" t="s">
        <v>21</v>
      </c>
      <c r="D9" s="7" t="s">
        <v>19</v>
      </c>
      <c r="E9" s="7">
        <v>16</v>
      </c>
      <c r="F9" s="11"/>
      <c r="G9" s="1"/>
      <c r="H9" s="1"/>
      <c r="I9" s="1"/>
      <c r="J9" s="1"/>
      <c r="K9" s="1"/>
      <c r="L9" s="1"/>
      <c r="M9" s="1"/>
      <c r="N9" s="1"/>
      <c r="O9" s="1"/>
    </row>
    <row r="10" spans="1:15" ht="25.5" customHeight="1">
      <c r="A10" s="7">
        <v>6</v>
      </c>
      <c r="B10" s="9" t="s">
        <v>153</v>
      </c>
      <c r="C10" s="7" t="s">
        <v>132</v>
      </c>
      <c r="D10" s="7" t="s">
        <v>19</v>
      </c>
      <c r="E10" s="7">
        <v>15</v>
      </c>
      <c r="F10" s="1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>
      <c r="A11" s="7">
        <v>7</v>
      </c>
      <c r="B11" s="9" t="s">
        <v>154</v>
      </c>
      <c r="C11" s="7" t="s">
        <v>21</v>
      </c>
      <c r="D11" s="7" t="s">
        <v>17</v>
      </c>
      <c r="E11" s="7">
        <v>14</v>
      </c>
      <c r="F11" s="11"/>
      <c r="G11" s="1"/>
      <c r="H11" s="1"/>
      <c r="I11" s="1"/>
      <c r="J11" s="1"/>
      <c r="K11" s="1"/>
      <c r="L11" s="1"/>
      <c r="M11" s="1"/>
      <c r="N11" s="1"/>
      <c r="O11" s="1"/>
    </row>
    <row r="12" spans="1:15" ht="25.5" customHeight="1">
      <c r="A12" s="7">
        <v>8</v>
      </c>
      <c r="B12" s="9" t="s">
        <v>155</v>
      </c>
      <c r="C12" s="7" t="s">
        <v>21</v>
      </c>
      <c r="D12" s="7" t="s">
        <v>21</v>
      </c>
      <c r="E12" s="7">
        <v>13</v>
      </c>
      <c r="F12" s="11"/>
      <c r="G12" s="1"/>
      <c r="H12" s="1"/>
      <c r="I12" s="1"/>
      <c r="J12" s="1"/>
      <c r="K12" s="1"/>
      <c r="L12" s="1"/>
      <c r="M12" s="1"/>
      <c r="N12" s="1"/>
      <c r="O12" s="1"/>
    </row>
    <row r="13" spans="1:15" ht="25.5" customHeight="1">
      <c r="A13" s="7">
        <v>9</v>
      </c>
      <c r="B13" s="9" t="s">
        <v>156</v>
      </c>
      <c r="C13" s="7" t="s">
        <v>21</v>
      </c>
      <c r="D13" s="7" t="s">
        <v>17</v>
      </c>
      <c r="E13" s="7">
        <v>12</v>
      </c>
      <c r="F13" s="11"/>
      <c r="G13" s="1"/>
      <c r="H13" s="1"/>
      <c r="I13" s="1"/>
      <c r="J13" s="1"/>
      <c r="K13" s="1"/>
      <c r="L13" s="1"/>
      <c r="M13" s="1"/>
      <c r="N13" s="1"/>
      <c r="O13" s="1"/>
    </row>
    <row r="14" spans="1:15" ht="25.5" customHeight="1">
      <c r="A14" s="7">
        <v>10</v>
      </c>
      <c r="B14" s="9" t="s">
        <v>157</v>
      </c>
      <c r="C14" s="7" t="s">
        <v>79</v>
      </c>
      <c r="D14" s="7" t="s">
        <v>19</v>
      </c>
      <c r="E14" s="7">
        <v>11</v>
      </c>
      <c r="F14" s="11"/>
      <c r="G14" s="1"/>
      <c r="H14" s="1"/>
      <c r="I14" s="1"/>
      <c r="J14" s="1"/>
      <c r="K14" s="1"/>
      <c r="L14" s="1"/>
      <c r="M14" s="1"/>
      <c r="N14" s="1"/>
      <c r="O14" s="1"/>
    </row>
    <row r="15" spans="1:15" ht="25.5" customHeight="1">
      <c r="A15" s="7">
        <v>11</v>
      </c>
      <c r="B15" s="9" t="s">
        <v>158</v>
      </c>
      <c r="C15" s="7" t="s">
        <v>17</v>
      </c>
      <c r="D15" s="7" t="s">
        <v>21</v>
      </c>
      <c r="E15" s="7">
        <v>10</v>
      </c>
      <c r="F15" s="11"/>
      <c r="G15" s="1"/>
      <c r="H15" s="1"/>
      <c r="I15" s="1"/>
      <c r="J15" s="1"/>
      <c r="K15" s="1"/>
      <c r="L15" s="1"/>
      <c r="M15" s="1"/>
      <c r="N15" s="1"/>
      <c r="O15" s="1"/>
    </row>
    <row r="16" spans="1:15" ht="25.5" customHeight="1">
      <c r="A16" s="7">
        <v>12</v>
      </c>
      <c r="B16" s="9" t="s">
        <v>159</v>
      </c>
      <c r="C16" s="7" t="s">
        <v>82</v>
      </c>
      <c r="D16" s="7" t="s">
        <v>21</v>
      </c>
      <c r="E16" s="7">
        <v>9</v>
      </c>
      <c r="F16" s="11"/>
      <c r="G16" s="1"/>
      <c r="H16" s="1"/>
      <c r="I16" s="1"/>
      <c r="J16" s="1"/>
      <c r="K16" s="1"/>
      <c r="L16" s="1"/>
      <c r="M16" s="1"/>
      <c r="N16" s="1"/>
      <c r="O16" s="1"/>
    </row>
    <row r="17" spans="1:15" ht="25.5" customHeight="1">
      <c r="A17" s="7">
        <v>13</v>
      </c>
      <c r="B17" s="9" t="s">
        <v>160</v>
      </c>
      <c r="C17" s="7" t="s">
        <v>21</v>
      </c>
      <c r="D17" s="7" t="s">
        <v>17</v>
      </c>
      <c r="E17" s="7">
        <v>8</v>
      </c>
      <c r="F17" s="11"/>
      <c r="G17" s="1"/>
      <c r="H17" s="1"/>
      <c r="I17" s="1"/>
      <c r="J17" s="1"/>
      <c r="K17" s="1"/>
      <c r="L17" s="1"/>
      <c r="M17" s="1"/>
      <c r="N17" s="1"/>
      <c r="O17" s="1"/>
    </row>
    <row r="18" spans="1:15" ht="25.5" customHeight="1">
      <c r="A18" s="7">
        <v>14</v>
      </c>
      <c r="B18" s="9" t="s">
        <v>161</v>
      </c>
      <c r="C18" s="7" t="s">
        <v>82</v>
      </c>
      <c r="D18" s="7" t="s">
        <v>19</v>
      </c>
      <c r="E18" s="7">
        <v>7</v>
      </c>
      <c r="F18" s="11"/>
      <c r="G18" s="1"/>
      <c r="H18" s="1"/>
      <c r="I18" s="1"/>
      <c r="J18" s="1"/>
      <c r="K18" s="1"/>
      <c r="L18" s="1"/>
      <c r="M18" s="1"/>
      <c r="N18" s="1"/>
      <c r="O18" s="1"/>
    </row>
    <row r="19" spans="1:15" ht="25.5" customHeight="1">
      <c r="A19" s="7">
        <v>15</v>
      </c>
      <c r="B19" s="9" t="s">
        <v>162</v>
      </c>
      <c r="C19" s="7" t="s">
        <v>82</v>
      </c>
      <c r="D19" s="7"/>
      <c r="E19" s="7">
        <v>6</v>
      </c>
      <c r="F19" s="11"/>
      <c r="G19" s="1"/>
      <c r="H19" s="1"/>
      <c r="I19" s="1"/>
      <c r="J19" s="1"/>
      <c r="K19" s="1"/>
      <c r="L19" s="1"/>
      <c r="M19" s="1"/>
      <c r="N19" s="1"/>
      <c r="O19" s="1"/>
    </row>
    <row r="20" spans="1:15" ht="25.8">
      <c r="A20" s="7">
        <v>16</v>
      </c>
      <c r="B20" s="9" t="s">
        <v>163</v>
      </c>
      <c r="C20" s="7" t="s">
        <v>17</v>
      </c>
      <c r="D20" s="7"/>
      <c r="E20" s="7">
        <v>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5.8">
      <c r="A21" s="7">
        <v>17</v>
      </c>
      <c r="B21" s="9" t="s">
        <v>164</v>
      </c>
      <c r="C21" s="7" t="s">
        <v>82</v>
      </c>
      <c r="D21" s="7"/>
      <c r="E21" s="7">
        <v>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5.8">
      <c r="A22" s="7">
        <v>18</v>
      </c>
      <c r="B22" s="9" t="s">
        <v>165</v>
      </c>
      <c r="C22" s="7" t="s">
        <v>79</v>
      </c>
      <c r="D22" s="7" t="s">
        <v>17</v>
      </c>
      <c r="E22" s="7">
        <v>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5.8">
      <c r="A23" s="7">
        <v>19</v>
      </c>
      <c r="B23" s="9" t="s">
        <v>166</v>
      </c>
      <c r="C23" s="7" t="s">
        <v>128</v>
      </c>
      <c r="D23" s="7"/>
      <c r="E23" s="7">
        <v>2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5.8">
      <c r="A24" s="7">
        <v>20</v>
      </c>
      <c r="B24" s="9"/>
      <c r="C24" s="7"/>
      <c r="D24" s="7"/>
      <c r="E24" s="7">
        <v>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2">
      <c r="A25" s="18"/>
      <c r="B25" s="18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2">
      <c r="A26" s="1"/>
      <c r="B26" s="4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4.4">
      <c r="A27" s="6"/>
      <c r="B27" s="8" t="s">
        <v>0</v>
      </c>
      <c r="C27" s="17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4.4">
      <c r="A28" s="6"/>
      <c r="B28" s="8" t="s">
        <v>17</v>
      </c>
      <c r="C28" s="17">
        <f>SUMIF(D5:D24,B28,E5:E24)</f>
        <v>37</v>
      </c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4.4">
      <c r="A29" s="6"/>
      <c r="B29" s="8" t="s">
        <v>19</v>
      </c>
      <c r="C29" s="17">
        <f>SUMIF(D5:D24,B29,E5:E24)</f>
        <v>67</v>
      </c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4.4">
      <c r="A30" s="6"/>
      <c r="B30" s="8" t="s">
        <v>21</v>
      </c>
      <c r="C30" s="17">
        <f>SUMIF(D5:D24,B30,E5:E24)</f>
        <v>71</v>
      </c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4.4">
      <c r="A31" s="6"/>
      <c r="B31" s="8" t="s">
        <v>23</v>
      </c>
      <c r="C31" s="17">
        <f>SUMIF(D5:D24,B31,E5:E24)</f>
        <v>17</v>
      </c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7964fc-e18a-42bc-ad03-40908973943f" xsi:nil="true"/>
    <lcf76f155ced4ddcb4097134ff3c332f xmlns="d448a23e-6f3e-466e-85ed-2d8184a8043f">
      <Terms xmlns="http://schemas.microsoft.com/office/infopath/2007/PartnerControls"/>
    </lcf76f155ced4ddcb4097134ff3c332f>
    <SharedWithUsers xmlns="6f7964fc-e18a-42bc-ad03-40908973943f">
      <UserInfo>
        <DisplayName>Michelle Mills</DisplayName>
        <AccountId>89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22B6F0FF1064ABB7A56A899FDCEB4" ma:contentTypeVersion="16" ma:contentTypeDescription="Create a new document." ma:contentTypeScope="" ma:versionID="6688e189abf854c2a63896ca58381fa6">
  <xsd:schema xmlns:xsd="http://www.w3.org/2001/XMLSchema" xmlns:xs="http://www.w3.org/2001/XMLSchema" xmlns:p="http://schemas.microsoft.com/office/2006/metadata/properties" xmlns:ns2="d448a23e-6f3e-466e-85ed-2d8184a8043f" xmlns:ns3="6f7964fc-e18a-42bc-ad03-40908973943f" targetNamespace="http://schemas.microsoft.com/office/2006/metadata/properties" ma:root="true" ma:fieldsID="b959c37884482ef701210a1f371c5999" ns2:_="" ns3:_="">
    <xsd:import namespace="d448a23e-6f3e-466e-85ed-2d8184a8043f"/>
    <xsd:import namespace="6f7964fc-e18a-42bc-ad03-4090897394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8a23e-6f3e-466e-85ed-2d8184a80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df7e9cf-aaae-4324-8218-a663bbe767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964fc-e18a-42bc-ad03-40908973943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6e8d0e9-1e55-49d2-8262-c2c99daf36ac}" ma:internalName="TaxCatchAll" ma:showField="CatchAllData" ma:web="6f7964fc-e18a-42bc-ad03-4090897394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1D5B84-A731-4575-B4E6-5F457E3923D9}">
  <ds:schemaRefs>
    <ds:schemaRef ds:uri="http://schemas.microsoft.com/office/2006/metadata/properties"/>
    <ds:schemaRef ds:uri="http://schemas.microsoft.com/office/infopath/2007/PartnerControls"/>
    <ds:schemaRef ds:uri="6f7964fc-e18a-42bc-ad03-40908973943f"/>
    <ds:schemaRef ds:uri="d448a23e-6f3e-466e-85ed-2d8184a8043f"/>
  </ds:schemaRefs>
</ds:datastoreItem>
</file>

<file path=customXml/itemProps2.xml><?xml version="1.0" encoding="utf-8"?>
<ds:datastoreItem xmlns:ds="http://schemas.openxmlformats.org/officeDocument/2006/customXml" ds:itemID="{587AED27-433E-4502-B3B8-299AD1E724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66F84-7FAF-421D-9F32-5984D96EF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8a23e-6f3e-466e-85ed-2d8184a8043f"/>
    <ds:schemaRef ds:uri="6f7964fc-e18a-42bc-ad03-4090897394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TOTALS</vt:lpstr>
      <vt:lpstr>K boys</vt:lpstr>
      <vt:lpstr>K girls</vt:lpstr>
      <vt:lpstr>Yr 1 boys</vt:lpstr>
      <vt:lpstr>Yr 1 girls</vt:lpstr>
      <vt:lpstr>U9 Boys</vt:lpstr>
      <vt:lpstr>U9 Girls</vt:lpstr>
      <vt:lpstr>U10 Boys</vt:lpstr>
      <vt:lpstr>U10 Girls</vt:lpstr>
      <vt:lpstr>U11 Boys</vt:lpstr>
      <vt:lpstr>U11 Girls</vt:lpstr>
      <vt:lpstr>U12 Boys</vt:lpstr>
      <vt:lpstr>U12 Girls</vt:lpstr>
      <vt:lpstr>cssa state team</vt:lpstr>
      <vt:lpstr>k-2 champions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Lisa Mallard</cp:lastModifiedBy>
  <cp:revision/>
  <dcterms:created xsi:type="dcterms:W3CDTF">2021-04-28T02:11:56Z</dcterms:created>
  <dcterms:modified xsi:type="dcterms:W3CDTF">2022-10-17T00:17:14Z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0x01010082322B6F0FF1064ABB7A56A899FDCEB4</vt:lpwstr>
  </property>
  <property fmtid="{D5CDD505-2E9C-101B-9397-08002B2CF9AE}" pid="3" name="MediaServiceImageTags">
    <vt:lpwstr/>
  </property>
</Properties>
</file>